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1 Product Overview" sheetId="2" state="visible" r:id="rId4"/>
    <sheet name="2 Bill of Materials" sheetId="3" state="visible" r:id="rId5"/>
    <sheet name="3 Measurement Specs" sheetId="4" state="visible" r:id="rId6"/>
    <sheet name="4 Artwork &amp; Branding" sheetId="5" state="visible" r:id="rId7"/>
    <sheet name="5 Construction" sheetId="6" state="visible" r:id="rId8"/>
    <sheet name="6 Packaging" sheetId="7" state="visible" r:id="rId9"/>
    <sheet name="7 Revisions &amp; Samples" sheetId="8" state="visible" r:id="rId10"/>
  </sheets>
  <definedNames>
    <definedName function="false" hidden="false" localSheetId="1" name="_xlnm.Print_Titles" vbProcedure="false">'1 Product Overview'!$5:$5</definedName>
    <definedName function="false" hidden="false" localSheetId="2" name="_xlnm.Print_Titles" vbProcedure="false">'2 Bill of Materials'!$5:$5</definedName>
    <definedName function="false" hidden="false" localSheetId="3" name="_xlnm.Print_Titles" vbProcedure="false">'3 Measurement Specs'!$5:$5</definedName>
    <definedName function="false" hidden="false" localSheetId="4" name="_xlnm.Print_Titles" vbProcedure="false">'4 Artwork &amp; Branding'!$5:$5</definedName>
    <definedName function="false" hidden="false" localSheetId="5" name="_xlnm.Print_Titles" vbProcedure="false">'5 Construction'!$5:$5</definedName>
    <definedName function="false" hidden="false" localSheetId="6" name="_xlnm.Print_Titles" vbProcedure="false">'6 Packaging'!$5:$5</definedName>
    <definedName function="false" hidden="false" localSheetId="7" name="_xlnm.Print_Titles" vbProcedure="false">'7 Revisions &amp; Samples'!$5:$5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<sst xmlns="http://schemas.openxmlformats.org/spreadsheetml/2006/main" count="333" uniqueCount="268">
  <si>
    <t xml:space="preserve">Gym Wear Tech Pack Template: Worked Example (Men's Training Tee)</t>
  </si>
  <si>
    <t xml:space="preserve">Free template from Best Gym Wears (bestgymwears.com). Edit freely for your own styles.</t>
  </si>
  <si>
    <t xml:space="preserve">Legend</t>
  </si>
  <si>
    <t xml:space="preserve">Yellow cells are inputs: type your specifications here.</t>
  </si>
  <si>
    <t xml:space="preserve">Gray cells hold formulas (graded sizes, differences, pass/fail, totals). Do not overwrite them.</t>
  </si>
  <si>
    <t xml:space="preserve">How to fill it in</t>
  </si>
  <si>
    <t xml:space="preserve">1. Product Overview: style details, sample (base) size, units and version. The style number and version flow to every other sheet.</t>
  </si>
  <si>
    <t xml:space="preserve">2. Bill of Materials: one row per component, including thread, labels and packaging. Pick Unit and Status from the dropdowns.</t>
  </si>
  <si>
    <t xml:space="preserve">3. Measurement Specs: enter each point of measure (POM), its tolerance, its grade increment and the sample-size value in column F. Other sizes calculate automatically: S = M - grade, L = M + grade, XL = L + grade, XXL = XL + grade.</t>
  </si>
  <si>
    <t xml:space="preserve">   When a sample arrives, type the measured value in 'Sample actual'. Any value outside tolerance turns red and shows OUT.</t>
  </si>
  <si>
    <t xml:space="preserve">   Width POMs are half measurements taken across the garment laid flat and relaxed.</t>
  </si>
  <si>
    <t xml:space="preserve">4. Artwork &amp; Branding: file name, method, finished size, colors and placement measured from a fixed point such as HPS (high point shoulder) or a seam.</t>
  </si>
  <si>
    <t xml:space="preserve">5. Construction: each seam or operation with its ASTM D6193 stitch class. The stitch name fills in from the reference table on that sheet.</t>
  </si>
  <si>
    <t xml:space="preserve">6. Packaging: fold, bag, labels and carton instructions. The size ratio row totals automatically.</t>
  </si>
  <si>
    <t xml:space="preserve">7. Revisions &amp; Samples: log every version and record numbered, measurable sample comments.</t>
  </si>
  <si>
    <t xml:space="preserve">Before you send it</t>
  </si>
  <si>
    <t xml:space="preserve">Save a new file for each version, e.g. STYLE_v1.0_YYYY-MM-DD.xlsx. Export the whole workbook to PDF (File &gt; Export &gt; Create PDF, Entire Workbook) and send the PDF with this XLSX and your vector artwork.</t>
  </si>
  <si>
    <t xml:space="preserve">Insert flat sketches with Insert &gt; Pictures (Microsoft 365: Place in Cell keeps images attached to their row).</t>
  </si>
  <si>
    <t xml:space="preserve">US labels: fiber content by percentage, country of origin (inside center neck on garments with a neck), company name or RN, and permanent care instructions. See FTC guidance on the Textile Act and the Care Labeling Rule.</t>
  </si>
  <si>
    <t xml:space="preserve">Example values are illustrative, not universal standards. Have a garment technician validate measurements, tolerances and testing before production.</t>
  </si>
  <si>
    <t xml:space="preserve">Example input cell</t>
  </si>
  <si>
    <t xml:space="preserve">Example formula cell</t>
  </si>
  <si>
    <t xml:space="preserve">1. Product Overview</t>
  </si>
  <si>
    <t xml:space="preserve">Fill in every yellow field. Style number (C7) and version (C18) appear on every sheet.</t>
  </si>
  <si>
    <t xml:space="preserve">Field</t>
  </si>
  <si>
    <t xml:space="preserve">Entry</t>
  </si>
  <si>
    <t xml:space="preserve">Sketch area</t>
  </si>
  <si>
    <t xml:space="preserve">Brand</t>
  </si>
  <si>
    <t xml:space="preserve">Your Brand</t>
  </si>
  <si>
    <t xml:space="preserve">Insert front and back flat sketches here (Insert &gt; Pictures).</t>
  </si>
  <si>
    <t xml:space="preserve">Style number</t>
  </si>
  <si>
    <t xml:space="preserve">BGW-TEE-001</t>
  </si>
  <si>
    <t xml:space="preserve">Style name</t>
  </si>
  <si>
    <t xml:space="preserve">Men's Training Tee</t>
  </si>
  <si>
    <t xml:space="preserve">Season / drop</t>
  </si>
  <si>
    <t xml:space="preserve">SS27</t>
  </si>
  <si>
    <t xml:space="preserve">Category</t>
  </si>
  <si>
    <t xml:space="preserve">Short-sleeve crew neck tee</t>
  </si>
  <si>
    <t xml:space="preserve">Gender</t>
  </si>
  <si>
    <t xml:space="preserve">Men's</t>
  </si>
  <si>
    <t xml:space="preserve">Fit</t>
  </si>
  <si>
    <t xml:space="preserve">Regular athletic fit</t>
  </si>
  <si>
    <t xml:space="preserve">Intended use</t>
  </si>
  <si>
    <t xml:space="preserve">Gym training and running</t>
  </si>
  <si>
    <t xml:space="preserve">Size range</t>
  </si>
  <si>
    <t xml:space="preserve">S, M, L, XL, XXL</t>
  </si>
  <si>
    <t xml:space="preserve">Sample (base) size</t>
  </si>
  <si>
    <t xml:space="preserve">M</t>
  </si>
  <si>
    <t xml:space="preserve">Units of measure</t>
  </si>
  <si>
    <t xml:space="preserve">Inches</t>
  </si>
  <si>
    <t xml:space="preserve">How garments are measured</t>
  </si>
  <si>
    <t xml:space="preserve">Flat and relaxed, width POMs are half measurements</t>
  </si>
  <si>
    <t xml:space="preserve">Version</t>
  </si>
  <si>
    <t xml:space="preserve">v1.0</t>
  </si>
  <si>
    <t xml:space="preserve">Date</t>
  </si>
  <si>
    <t xml:space="preserve">2026-10-27</t>
  </si>
  <si>
    <t xml:space="preserve">Prepared by</t>
  </si>
  <si>
    <t xml:space="preserve">Product developer name</t>
  </si>
  <si>
    <t xml:space="preserve">Main fabric</t>
  </si>
  <si>
    <t xml:space="preserve">92% polyester, 8% spandex single jersey, 165 GSM +/-5%</t>
  </si>
  <si>
    <t xml:space="preserve">Stretch / recovery</t>
  </si>
  <si>
    <t xml:space="preserve">4-way, approx. 50% width, 30% length; full recovery, confirm by test</t>
  </si>
  <si>
    <t xml:space="preserve">Fabric finish</t>
  </si>
  <si>
    <t xml:space="preserve">Moisture-wicking, anti-pill</t>
  </si>
  <si>
    <t xml:space="preserve">Colorway(s)</t>
  </si>
  <si>
    <t xml:space="preserve">Black body and rib, white chest logo</t>
  </si>
  <si>
    <t xml:space="preserve">Target order quantity per style</t>
  </si>
  <si>
    <t xml:space="preserve">40 pieces</t>
  </si>
  <si>
    <t xml:space="preserve">Front sketch (file name)</t>
  </si>
  <si>
    <t xml:space="preserve">BGW-TEE-001_front.svg</t>
  </si>
  <si>
    <t xml:space="preserve">Back sketch (file name)</t>
  </si>
  <si>
    <t xml:space="preserve">BGW-TEE-001_back.svg</t>
  </si>
  <si>
    <t xml:space="preserve">Factory / supplier contact</t>
  </si>
  <si>
    <t xml:space="preserve">Factory name and contact</t>
  </si>
  <si>
    <t xml:space="preserve">Notes</t>
  </si>
  <si>
    <t xml:space="preserve">Measure all samples flat. Approve lab dip before bulk fabric.</t>
  </si>
  <si>
    <t xml:space="preserve">2. Bill of Materials (BOM)</t>
  </si>
  <si>
    <t xml:space="preserve">One row per component in the finished, packed garment. Include thread, labels and packaging.</t>
  </si>
  <si>
    <t xml:space="preserve">#</t>
  </si>
  <si>
    <t xml:space="preserve">Component</t>
  </si>
  <si>
    <t xml:space="preserve">Specification</t>
  </si>
  <si>
    <t xml:space="preserve">Placement</t>
  </si>
  <si>
    <t xml:space="preserve">Color / Pantone</t>
  </si>
  <si>
    <t xml:space="preserve">Supplier / ref</t>
  </si>
  <si>
    <t xml:space="preserve">Unit</t>
  </si>
  <si>
    <t xml:space="preserve">Qty per garment</t>
  </si>
  <si>
    <t xml:space="preserve">Status</t>
  </si>
  <si>
    <t xml:space="preserve">92/8 polyester-spandex single jersey, 165 GSM, 60 in cuttable width</t>
  </si>
  <si>
    <t xml:space="preserve">Body, sleeves</t>
  </si>
  <si>
    <t xml:space="preserve">Black, approved lab dip</t>
  </si>
  <si>
    <t xml:space="preserve">Mill ref TBC</t>
  </si>
  <si>
    <t xml:space="preserve">yd</t>
  </si>
  <si>
    <t xml:space="preserve">Proposed</t>
  </si>
  <si>
    <t xml:space="preserve">Neck rib</t>
  </si>
  <si>
    <t xml:space="preserve">1x1 rib, 92/8 polyester-spandex</t>
  </si>
  <si>
    <t xml:space="preserve">Neckband</t>
  </si>
  <si>
    <t xml:space="preserve">Match body</t>
  </si>
  <si>
    <t xml:space="preserve">Clear elastic tape</t>
  </si>
  <si>
    <t xml:space="preserve">3/8 in wide</t>
  </si>
  <si>
    <t xml:space="preserve">Shoulder seams</t>
  </si>
  <si>
    <t xml:space="preserve">Clear</t>
  </si>
  <si>
    <t xml:space="preserve">in</t>
  </si>
  <si>
    <t xml:space="preserve">Thread</t>
  </si>
  <si>
    <t xml:space="preserve">Polyester needle thread; textured polyester looper thread</t>
  </si>
  <si>
    <t xml:space="preserve">All seams</t>
  </si>
  <si>
    <t xml:space="preserve">cone</t>
  </si>
  <si>
    <t xml:space="preserve">Per marker</t>
  </si>
  <si>
    <t xml:space="preserve">Chest logo</t>
  </si>
  <si>
    <t xml:space="preserve">Silicone heat transfer, 3.5 x 1.25 in</t>
  </si>
  <si>
    <t xml:space="preserve">Left chest</t>
  </si>
  <si>
    <t xml:space="preserve">White</t>
  </si>
  <si>
    <t xml:space="preserve">pc</t>
  </si>
  <si>
    <t xml:space="preserve">Approved</t>
  </si>
  <si>
    <t xml:space="preserve">Neck label</t>
  </si>
  <si>
    <t xml:space="preserve">Tagless heat transfer, 2.5 x 1.5 in</t>
  </si>
  <si>
    <t xml:space="preserve">Inside center back neck</t>
  </si>
  <si>
    <t xml:space="preserve">PMS Cool Gray 7 C</t>
  </si>
  <si>
    <t xml:space="preserve">Care label</t>
  </si>
  <si>
    <t xml:space="preserve">Printed satin, 1 x 2 in</t>
  </si>
  <si>
    <t xml:space="preserve">Left side seam, 3 in above hem</t>
  </si>
  <si>
    <t xml:space="preserve">Poly bag</t>
  </si>
  <si>
    <t xml:space="preserve">10 x 13 in, self-seal, printed suffocation warning</t>
  </si>
  <si>
    <t xml:space="preserve">Individual pack</t>
  </si>
  <si>
    <t xml:space="preserve">Size / UPC sticker</t>
  </si>
  <si>
    <t xml:space="preserve">2 x 1 in</t>
  </si>
  <si>
    <t xml:space="preserve">Poly bag, top right</t>
  </si>
  <si>
    <t xml:space="preserve">Export carton</t>
  </si>
  <si>
    <t xml:space="preserve">5-ply corrugated</t>
  </si>
  <si>
    <t xml:space="preserve">Shipping</t>
  </si>
  <si>
    <t xml:space="preserve">Kraft</t>
  </si>
  <si>
    <t xml:space="preserve">1 per 40</t>
  </si>
  <si>
    <t xml:space="preserve">3. Measurement Specifications (Points of Measure)</t>
  </si>
  <si>
    <t xml:space="preserve">Enter tolerance, grade and the sample-size value (column F). Gray size columns calculate. Units as set on the Product Overview.</t>
  </si>
  <si>
    <t xml:space="preserve">POM</t>
  </si>
  <si>
    <t xml:space="preserve">Point of measure and method</t>
  </si>
  <si>
    <t xml:space="preserve">Tolerance (+/-)</t>
  </si>
  <si>
    <t xml:space="preserve">Grade</t>
  </si>
  <si>
    <t xml:space="preserve">S</t>
  </si>
  <si>
    <t xml:space="preserve">M (sample)</t>
  </si>
  <si>
    <t xml:space="preserve">L</t>
  </si>
  <si>
    <t xml:space="preserve">XL</t>
  </si>
  <si>
    <t xml:space="preserve">XXL</t>
  </si>
  <si>
    <t xml:space="preserve">Sample actual (M)</t>
  </si>
  <si>
    <t xml:space="preserve">Difference</t>
  </si>
  <si>
    <t xml:space="preserve">Check</t>
  </si>
  <si>
    <t xml:space="preserve">A</t>
  </si>
  <si>
    <t xml:space="preserve">Body length, HPS to hem</t>
  </si>
  <si>
    <t xml:space="preserve">B</t>
  </si>
  <si>
    <t xml:space="preserve">Chest width, 1 in below armhole</t>
  </si>
  <si>
    <t xml:space="preserve">C</t>
  </si>
  <si>
    <t xml:space="preserve">Hem width, edge to edge</t>
  </si>
  <si>
    <t xml:space="preserve">D</t>
  </si>
  <si>
    <t xml:space="preserve">Shoulder width, seam to seam</t>
  </si>
  <si>
    <t xml:space="preserve">E</t>
  </si>
  <si>
    <t xml:space="preserve">Sleeve length, shoulder point to hem</t>
  </si>
  <si>
    <t xml:space="preserve">F</t>
  </si>
  <si>
    <t xml:space="preserve">Bicep width, 1 in below armhole</t>
  </si>
  <si>
    <t xml:space="preserve">G</t>
  </si>
  <si>
    <t xml:space="preserve">Sleeve opening width</t>
  </si>
  <si>
    <t xml:space="preserve">H</t>
  </si>
  <si>
    <t xml:space="preserve">Armhole, straight</t>
  </si>
  <si>
    <t xml:space="preserve">I</t>
  </si>
  <si>
    <t xml:space="preserve">Neck width, seam to seam</t>
  </si>
  <si>
    <t xml:space="preserve">J</t>
  </si>
  <si>
    <t xml:space="preserve">Front neck drop, HPS to seam</t>
  </si>
  <si>
    <t xml:space="preserve">K</t>
  </si>
  <si>
    <t xml:space="preserve">Neckband width</t>
  </si>
  <si>
    <t xml:space="preserve">Width POMs are half measurements taken across the garment laid flat. Tolerance applies to every size.</t>
  </si>
  <si>
    <t xml:space="preserve">4. Artwork and Branding</t>
  </si>
  <si>
    <t xml:space="preserve">Record file, method, finished size, colors and placement from a fixed point (HPS, center front, a seam).</t>
  </si>
  <si>
    <t xml:space="preserve">Artwork / file name</t>
  </si>
  <si>
    <t xml:space="preserve">Method</t>
  </si>
  <si>
    <t xml:space="preserve">Finished size W x H (in)</t>
  </si>
  <si>
    <t xml:space="preserve">Colors / Pantone</t>
  </si>
  <si>
    <t xml:space="preserve">Placement reference</t>
  </si>
  <si>
    <t xml:space="preserve">Placement measurement</t>
  </si>
  <si>
    <t xml:space="preserve">Chest logo / logo_chest.ai</t>
  </si>
  <si>
    <t xml:space="preserve">Silicone heat transfer</t>
  </si>
  <si>
    <t xml:space="preserve">3.5 x 1.25</t>
  </si>
  <si>
    <t xml:space="preserve">Top edge 7 in below HPS; center 4 in from center front</t>
  </si>
  <si>
    <t xml:space="preserve">Vector, fonts outlined</t>
  </si>
  <si>
    <t xml:space="preserve">Neck label / label_neck.ai</t>
  </si>
  <si>
    <t xml:space="preserve">Tagless heat transfer</t>
  </si>
  <si>
    <t xml:space="preserve">2.5 x 1.5</t>
  </si>
  <si>
    <t xml:space="preserve">1 in below neck seam, centered</t>
  </si>
  <si>
    <t xml:space="preserve">Brand, size, fiber, country of origin, RN</t>
  </si>
  <si>
    <t xml:space="preserve">5. Construction and Stitching</t>
  </si>
  <si>
    <t xml:space="preserve">Stitch class numbers follow ASTM D6193. The stitch name looks up the reference table in columns J:K.</t>
  </si>
  <si>
    <t xml:space="preserve">Seam / operation</t>
  </si>
  <si>
    <t xml:space="preserve">Stitch class</t>
  </si>
  <si>
    <t xml:space="preserve">Stitch name</t>
  </si>
  <si>
    <t xml:space="preserve">SPI</t>
  </si>
  <si>
    <t xml:space="preserve">Seam allowance (in)</t>
  </si>
  <si>
    <t xml:space="preserve">Name (reference)</t>
  </si>
  <si>
    <t xml:space="preserve">Side seams</t>
  </si>
  <si>
    <t xml:space="preserve">607</t>
  </si>
  <si>
    <t xml:space="preserve">12 to 14</t>
  </si>
  <si>
    <t xml:space="preserve">Poly needle / textured looper</t>
  </si>
  <si>
    <t xml:space="preserve">Flat, low-chafe</t>
  </si>
  <si>
    <t xml:space="preserve">301</t>
  </si>
  <si>
    <t xml:space="preserve">Lockstitch</t>
  </si>
  <si>
    <t xml:space="preserve">Sleeve attach</t>
  </si>
  <si>
    <t xml:space="preserve">401</t>
  </si>
  <si>
    <t xml:space="preserve">Chainstitch</t>
  </si>
  <si>
    <t xml:space="preserve">514</t>
  </si>
  <si>
    <t xml:space="preserve">Insert 3/8 in clear elastic tape</t>
  </si>
  <si>
    <t xml:space="preserve">406</t>
  </si>
  <si>
    <t xml:space="preserve">Two-needle coverstitch</t>
  </si>
  <si>
    <t xml:space="preserve">Neckband attach</t>
  </si>
  <si>
    <t xml:space="preserve">Topstitch with 406 coverstitch</t>
  </si>
  <si>
    <t xml:space="preserve">407</t>
  </si>
  <si>
    <t xml:space="preserve">Three-needle coverstitch</t>
  </si>
  <si>
    <t xml:space="preserve">Body hem</t>
  </si>
  <si>
    <t xml:space="preserve">1 in finished hem</t>
  </si>
  <si>
    <t xml:space="preserve">504</t>
  </si>
  <si>
    <t xml:space="preserve">3-thread overlock</t>
  </si>
  <si>
    <t xml:space="preserve">Sleeve hem</t>
  </si>
  <si>
    <t xml:space="preserve">0.75 in finished hem</t>
  </si>
  <si>
    <t xml:space="preserve">4-thread overlock</t>
  </si>
  <si>
    <t xml:space="preserve">516</t>
  </si>
  <si>
    <t xml:space="preserve">5-thread safety stitch</t>
  </si>
  <si>
    <t xml:space="preserve">602</t>
  </si>
  <si>
    <t xml:space="preserve">Two-needle top and bottom coverstitch</t>
  </si>
  <si>
    <t xml:space="preserve">605</t>
  </si>
  <si>
    <t xml:space="preserve">Three-needle top and bottom coverstitch</t>
  </si>
  <si>
    <t xml:space="preserve">Flatlock, 4-needle 6-thread</t>
  </si>
  <si>
    <t xml:space="preserve">Bartack</t>
  </si>
  <si>
    <t xml:space="preserve">Bartack reinforcement</t>
  </si>
  <si>
    <t xml:space="preserve">6. Packaging</t>
  </si>
  <si>
    <t xml:space="preserve">Specify exactly how finished goods are folded, bagged, labeled and cartoned.</t>
  </si>
  <si>
    <t xml:space="preserve">Item</t>
  </si>
  <si>
    <t xml:space="preserve">Instruction</t>
  </si>
  <si>
    <t xml:space="preserve">Fold method / folded size</t>
  </si>
  <si>
    <t xml:space="preserve">Fold to 9 x 12 in, logo facing up</t>
  </si>
  <si>
    <t xml:space="preserve">Hangtag</t>
  </si>
  <si>
    <t xml:space="preserve">None (ecommerce)</t>
  </si>
  <si>
    <t xml:space="preserve">10 x 13 in self-seal, one garment per bag</t>
  </si>
  <si>
    <t xml:space="preserve">Bag warning text</t>
  </si>
  <si>
    <t xml:space="preserve">Printed suffocation warning; confirm retailer and state requirements</t>
  </si>
  <si>
    <t xml:space="preserve">2 x 1 in, top right of poly bag</t>
  </si>
  <si>
    <t xml:space="preserve">Units per carton</t>
  </si>
  <si>
    <t xml:space="preserve">40</t>
  </si>
  <si>
    <t xml:space="preserve">Carton markings</t>
  </si>
  <si>
    <t xml:space="preserve">Style no., colorway, size breakdown, quantity, carton x of y, gross and net weight</t>
  </si>
  <si>
    <t xml:space="preserve">Carton type</t>
  </si>
  <si>
    <t xml:space="preserve">5-ply export carton</t>
  </si>
  <si>
    <t xml:space="preserve">Do not mix colorways in one carton</t>
  </si>
  <si>
    <t xml:space="preserve">Size ratio per carton</t>
  </si>
  <si>
    <t xml:space="preserve">Total</t>
  </si>
  <si>
    <t xml:space="preserve">7. Revisions and Sample Feedback</t>
  </si>
  <si>
    <t xml:space="preserve">Log every version. Write sample comments as numbered, measurable instructions.</t>
  </si>
  <si>
    <t xml:space="preserve">Changed by / sheet</t>
  </si>
  <si>
    <t xml:space="preserve">Description of change</t>
  </si>
  <si>
    <t xml:space="preserve">Product developer / all</t>
  </si>
  <si>
    <t xml:space="preserve">First issue sent for sampling</t>
  </si>
  <si>
    <t xml:space="preserve">Sample feedback</t>
  </si>
  <si>
    <t xml:space="preserve">Sample round</t>
  </si>
  <si>
    <t xml:space="preserve">POM / area</t>
  </si>
  <si>
    <t xml:space="preserve">Comment (measurable)</t>
  </si>
  <si>
    <t xml:space="preserve">Action required</t>
  </si>
  <si>
    <t xml:space="preserve">Date closed</t>
  </si>
  <si>
    <t xml:space="preserve">Proto 1</t>
  </si>
  <si>
    <t xml:space="preserve">POM B chest</t>
  </si>
  <si>
    <t xml:space="preserve">Measured 21.5 in, spec 20.5 in (tolerance 0.5)</t>
  </si>
  <si>
    <t xml:space="preserve">Reduce chest width 1 in on pattern</t>
  </si>
  <si>
    <t xml:space="preserve">Open</t>
  </si>
  <si>
    <t xml:space="preserve">Logo placed 8 in below HPS, spec 7 in</t>
  </si>
  <si>
    <t xml:space="preserve">Move logo up 1 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</si>
</sst>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A4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4" t="s">
        <v>6</v>
      </c>
    </row>
    <row r="10" customFormat="false" ht="23.85" hidden="false" customHeight="false" outlineLevel="0" collapsed="false">
      <c r="B10" s="4" t="s">
        <v>7</v>
      </c>
    </row>
    <row r="11" customFormat="false" ht="23.85" hidden="false" customHeight="false" outlineLevel="0" collapsed="false">
      <c r="B11" s="4" t="s">
        <v>8</v>
      </c>
    </row>
    <row r="12" customFormat="false" ht="23.8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23.85" hidden="false" customHeight="false" outlineLevel="0" collapsed="false">
      <c r="B14" s="4" t="s">
        <v>11</v>
      </c>
    </row>
    <row r="15" customFormat="false" ht="23.85" hidden="false" customHeight="false" outlineLevel="0" collapsed="false">
      <c r="B15" s="4" t="s">
        <v>12</v>
      </c>
    </row>
    <row r="16" customFormat="false" ht="15" hidden="false" customHeight="false" outlineLevel="0" collapsed="false">
      <c r="B16" s="4" t="s">
        <v>13</v>
      </c>
    </row>
    <row r="17" customFormat="false" ht="15" hidden="false" customHeight="false" outlineLevel="0" collapsed="false">
      <c r="B17" s="4" t="s">
        <v>14</v>
      </c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3" t="s">
        <v>15</v>
      </c>
    </row>
    <row r="20" customFormat="false" ht="23.85" hidden="false" customHeight="false" outlineLevel="0" collapsed="false">
      <c r="B20" s="4" t="s">
        <v>16</v>
      </c>
    </row>
    <row r="21" customFormat="false" ht="15" hidden="false" customHeight="false" outlineLevel="0" collapsed="false">
      <c r="B21" s="4" t="s">
        <v>17</v>
      </c>
    </row>
    <row r="22" customFormat="false" ht="23.85" hidden="false" customHeight="false" outlineLevel="0" collapsed="false">
      <c r="B22" s="4" t="s">
        <v>18</v>
      </c>
    </row>
    <row r="23" customFormat="false" ht="15" hidden="false" customHeight="false" outlineLevel="0" collapsed="false">
      <c r="B23" s="4"/>
    </row>
    <row r="24" customFormat="false" ht="26.85" hidden="false" customHeight="false" outlineLevel="0" collapsed="false">
      <c r="B24" s="3" t="s">
        <v>19</v>
      </c>
    </row>
    <row r="26" customFormat="false" ht="15" hidden="false" customHeight="false" outlineLevel="0" collapsed="false">
      <c r="B26" s="5" t="s">
        <v>20</v>
      </c>
    </row>
    <row r="27" customFormat="false" ht="15" hidden="false" customHeight="false" outlineLevel="0" collapsed="false">
      <c r="B27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55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7" t="s">
        <v>22</v>
      </c>
    </row>
    <row r="3" customFormat="false" ht="15" hidden="false" customHeight="false" outlineLevel="0" collapsed="false">
      <c r="A3" s="8" t="s">
        <v>23</v>
      </c>
    </row>
    <row r="5" customFormat="false" ht="30" hidden="false" customHeight="true" outlineLevel="0" collapsed="false">
      <c r="A5" s="9"/>
      <c r="B5" s="10" t="s">
        <v>24</v>
      </c>
      <c r="C5" s="10" t="s">
        <v>25</v>
      </c>
      <c r="E5" s="11" t="s">
        <v>26</v>
      </c>
    </row>
    <row r="6" customFormat="false" ht="15" hidden="false" customHeight="false" outlineLevel="0" collapsed="false">
      <c r="B6" s="12" t="s">
        <v>27</v>
      </c>
      <c r="C6" s="13" t="s">
        <v>28</v>
      </c>
      <c r="E6" s="2" t="s">
        <v>29</v>
      </c>
    </row>
    <row r="7" customFormat="false" ht="15" hidden="false" customHeight="false" outlineLevel="0" collapsed="false">
      <c r="B7" s="12" t="s">
        <v>30</v>
      </c>
      <c r="C7" s="13" t="s">
        <v>31</v>
      </c>
    </row>
    <row r="8" customFormat="false" ht="15" hidden="false" customHeight="false" outlineLevel="0" collapsed="false">
      <c r="B8" s="12" t="s">
        <v>32</v>
      </c>
      <c r="C8" s="13" t="s">
        <v>33</v>
      </c>
    </row>
    <row r="9" customFormat="false" ht="15" hidden="false" customHeight="false" outlineLevel="0" collapsed="false">
      <c r="B9" s="12" t="s">
        <v>34</v>
      </c>
      <c r="C9" s="13" t="s">
        <v>35</v>
      </c>
    </row>
    <row r="10" customFormat="false" ht="15" hidden="false" customHeight="false" outlineLevel="0" collapsed="false">
      <c r="B10" s="12" t="s">
        <v>36</v>
      </c>
      <c r="C10" s="13" t="s">
        <v>37</v>
      </c>
    </row>
    <row r="11" customFormat="false" ht="15" hidden="false" customHeight="false" outlineLevel="0" collapsed="false">
      <c r="B11" s="12" t="s">
        <v>38</v>
      </c>
      <c r="C11" s="13" t="s">
        <v>39</v>
      </c>
    </row>
    <row r="12" customFormat="false" ht="15" hidden="false" customHeight="false" outlineLevel="0" collapsed="false">
      <c r="B12" s="12" t="s">
        <v>40</v>
      </c>
      <c r="C12" s="13" t="s">
        <v>41</v>
      </c>
    </row>
    <row r="13" customFormat="false" ht="15" hidden="false" customHeight="false" outlineLevel="0" collapsed="false">
      <c r="B13" s="12" t="s">
        <v>42</v>
      </c>
      <c r="C13" s="13" t="s">
        <v>43</v>
      </c>
    </row>
    <row r="14" customFormat="false" ht="15" hidden="false" customHeight="false" outlineLevel="0" collapsed="false">
      <c r="B14" s="12" t="s">
        <v>44</v>
      </c>
      <c r="C14" s="13" t="s">
        <v>45</v>
      </c>
    </row>
    <row r="15" customFormat="false" ht="15" hidden="false" customHeight="false" outlineLevel="0" collapsed="false">
      <c r="B15" s="12" t="s">
        <v>46</v>
      </c>
      <c r="C15" s="13" t="s">
        <v>47</v>
      </c>
    </row>
    <row r="16" customFormat="false" ht="15" hidden="false" customHeight="false" outlineLevel="0" collapsed="false">
      <c r="B16" s="12" t="s">
        <v>48</v>
      </c>
      <c r="C16" s="13" t="s">
        <v>49</v>
      </c>
    </row>
    <row r="17" customFormat="false" ht="15" hidden="false" customHeight="false" outlineLevel="0" collapsed="false">
      <c r="B17" s="12" t="s">
        <v>50</v>
      </c>
      <c r="C17" s="13" t="s">
        <v>51</v>
      </c>
    </row>
    <row r="18" customFormat="false" ht="15" hidden="false" customHeight="false" outlineLevel="0" collapsed="false">
      <c r="B18" s="12" t="s">
        <v>52</v>
      </c>
      <c r="C18" s="13" t="s">
        <v>53</v>
      </c>
    </row>
    <row r="19" customFormat="false" ht="15" hidden="false" customHeight="false" outlineLevel="0" collapsed="false">
      <c r="B19" s="12" t="s">
        <v>54</v>
      </c>
      <c r="C19" s="13" t="s">
        <v>55</v>
      </c>
    </row>
    <row r="20" customFormat="false" ht="15" hidden="false" customHeight="false" outlineLevel="0" collapsed="false">
      <c r="B20" s="12" t="s">
        <v>56</v>
      </c>
      <c r="C20" s="13" t="s">
        <v>57</v>
      </c>
    </row>
    <row r="21" customFormat="false" ht="15" hidden="false" customHeight="false" outlineLevel="0" collapsed="false">
      <c r="B21" s="12" t="s">
        <v>58</v>
      </c>
      <c r="C21" s="13" t="s">
        <v>59</v>
      </c>
    </row>
    <row r="22" customFormat="false" ht="15" hidden="false" customHeight="false" outlineLevel="0" collapsed="false">
      <c r="B22" s="12" t="s">
        <v>60</v>
      </c>
      <c r="C22" s="13" t="s">
        <v>61</v>
      </c>
    </row>
    <row r="23" customFormat="false" ht="15" hidden="false" customHeight="false" outlineLevel="0" collapsed="false">
      <c r="B23" s="12" t="s">
        <v>62</v>
      </c>
      <c r="C23" s="13" t="s">
        <v>63</v>
      </c>
    </row>
    <row r="24" customFormat="false" ht="15" hidden="false" customHeight="false" outlineLevel="0" collapsed="false">
      <c r="B24" s="12" t="s">
        <v>64</v>
      </c>
      <c r="C24" s="13" t="s">
        <v>65</v>
      </c>
    </row>
    <row r="25" customFormat="false" ht="15" hidden="false" customHeight="false" outlineLevel="0" collapsed="false">
      <c r="B25" s="12" t="s">
        <v>66</v>
      </c>
      <c r="C25" s="13" t="s">
        <v>67</v>
      </c>
    </row>
    <row r="26" customFormat="false" ht="15" hidden="false" customHeight="false" outlineLevel="0" collapsed="false">
      <c r="B26" s="12" t="s">
        <v>68</v>
      </c>
      <c r="C26" s="13" t="s">
        <v>69</v>
      </c>
    </row>
    <row r="27" customFormat="false" ht="15" hidden="false" customHeight="false" outlineLevel="0" collapsed="false">
      <c r="B27" s="12" t="s">
        <v>70</v>
      </c>
      <c r="C27" s="13" t="s">
        <v>71</v>
      </c>
    </row>
    <row r="28" customFormat="false" ht="15" hidden="false" customHeight="false" outlineLevel="0" collapsed="false">
      <c r="B28" s="12" t="s">
        <v>72</v>
      </c>
      <c r="C28" s="13" t="s">
        <v>73</v>
      </c>
    </row>
    <row r="29" customFormat="false" ht="15" hidden="false" customHeight="false" outlineLevel="0" collapsed="false">
      <c r="B29" s="12" t="s">
        <v>74</v>
      </c>
      <c r="C29" s="13" t="s">
        <v>75</v>
      </c>
    </row>
  </sheetData>
  <dataValidations count="1">
    <dataValidation allowBlank="true" errorStyle="stop" operator="between" showDropDown="false" showErrorMessage="false" showInputMessage="false" sqref="C16" type="list">
      <formula1>"Inches,Centimeters"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45"/>
    <col collapsed="false" customWidth="true" hidden="false" outlineLevel="0" max="5" min="4" style="0" width="24"/>
    <col collapsed="false" customWidth="true" hidden="false" outlineLevel="0" max="6" min="6" style="0" width="20"/>
    <col collapsed="false" customWidth="true" hidden="false" outlineLevel="0" max="7" min="7" style="0" width="8"/>
    <col collapsed="false" customWidth="true" hidden="false" outlineLevel="0" max="9" min="8" style="0" width="12"/>
  </cols>
  <sheetData>
    <row r="1" customFormat="false" ht="17.35" hidden="false" customHeight="false" outlineLevel="0" collapsed="false">
      <c r="A1" s="7" t="s">
        <v>76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77</v>
      </c>
    </row>
    <row r="5" customFormat="false" ht="30" hidden="false" customHeight="true" outlineLevel="0" collapsed="false">
      <c r="A5" s="10" t="s">
        <v>78</v>
      </c>
      <c r="B5" s="10" t="s">
        <v>79</v>
      </c>
      <c r="C5" s="10" t="s">
        <v>80</v>
      </c>
      <c r="D5" s="10" t="s">
        <v>81</v>
      </c>
      <c r="E5" s="10" t="s">
        <v>82</v>
      </c>
      <c r="F5" s="10" t="s">
        <v>83</v>
      </c>
      <c r="G5" s="10" t="s">
        <v>84</v>
      </c>
      <c r="H5" s="10" t="s">
        <v>85</v>
      </c>
      <c r="I5" s="10" t="s">
        <v>86</v>
      </c>
    </row>
    <row r="6" customFormat="false" ht="23.85" hidden="false" customHeight="false" outlineLevel="0" collapsed="false">
      <c r="A6" s="13" t="n">
        <v>1</v>
      </c>
      <c r="B6" s="13" t="s">
        <v>58</v>
      </c>
      <c r="C6" s="13" t="s">
        <v>87</v>
      </c>
      <c r="D6" s="13" t="s">
        <v>88</v>
      </c>
      <c r="E6" s="13" t="s">
        <v>89</v>
      </c>
      <c r="F6" s="13" t="s">
        <v>90</v>
      </c>
      <c r="G6" s="13" t="s">
        <v>91</v>
      </c>
      <c r="H6" s="13" t="n">
        <v>0.6</v>
      </c>
      <c r="I6" s="13" t="s">
        <v>92</v>
      </c>
    </row>
    <row r="7" customFormat="false" ht="15" hidden="false" customHeight="false" outlineLevel="0" collapsed="false">
      <c r="A7" s="13" t="n">
        <v>2</v>
      </c>
      <c r="B7" s="13" t="s">
        <v>93</v>
      </c>
      <c r="C7" s="13" t="s">
        <v>94</v>
      </c>
      <c r="D7" s="13" t="s">
        <v>95</v>
      </c>
      <c r="E7" s="13" t="s">
        <v>96</v>
      </c>
      <c r="F7" s="13" t="s">
        <v>90</v>
      </c>
      <c r="G7" s="13" t="s">
        <v>91</v>
      </c>
      <c r="H7" s="13" t="n">
        <v>0.05</v>
      </c>
      <c r="I7" s="13" t="s">
        <v>92</v>
      </c>
    </row>
    <row r="8" customFormat="false" ht="15" hidden="false" customHeight="false" outlineLevel="0" collapsed="false">
      <c r="A8" s="13" t="n">
        <v>3</v>
      </c>
      <c r="B8" s="13" t="s">
        <v>97</v>
      </c>
      <c r="C8" s="13" t="s">
        <v>98</v>
      </c>
      <c r="D8" s="13" t="s">
        <v>99</v>
      </c>
      <c r="E8" s="13" t="s">
        <v>100</v>
      </c>
      <c r="F8" s="13"/>
      <c r="G8" s="13" t="s">
        <v>101</v>
      </c>
      <c r="H8" s="13" t="n">
        <v>16</v>
      </c>
      <c r="I8" s="13" t="s">
        <v>92</v>
      </c>
    </row>
    <row r="9" customFormat="false" ht="23.85" hidden="false" customHeight="false" outlineLevel="0" collapsed="false">
      <c r="A9" s="13" t="n">
        <v>4</v>
      </c>
      <c r="B9" s="13" t="s">
        <v>102</v>
      </c>
      <c r="C9" s="13" t="s">
        <v>103</v>
      </c>
      <c r="D9" s="13" t="s">
        <v>104</v>
      </c>
      <c r="E9" s="13" t="s">
        <v>96</v>
      </c>
      <c r="F9" s="13"/>
      <c r="G9" s="13" t="s">
        <v>105</v>
      </c>
      <c r="H9" s="13" t="s">
        <v>106</v>
      </c>
      <c r="I9" s="13" t="s">
        <v>92</v>
      </c>
    </row>
    <row r="10" customFormat="false" ht="15" hidden="false" customHeight="false" outlineLevel="0" collapsed="false">
      <c r="A10" s="13" t="n">
        <v>5</v>
      </c>
      <c r="B10" s="13" t="s">
        <v>107</v>
      </c>
      <c r="C10" s="13" t="s">
        <v>108</v>
      </c>
      <c r="D10" s="13" t="s">
        <v>109</v>
      </c>
      <c r="E10" s="13" t="s">
        <v>110</v>
      </c>
      <c r="F10" s="13"/>
      <c r="G10" s="13" t="s">
        <v>111</v>
      </c>
      <c r="H10" s="13" t="n">
        <v>1</v>
      </c>
      <c r="I10" s="13" t="s">
        <v>112</v>
      </c>
    </row>
    <row r="11" customFormat="false" ht="15" hidden="false" customHeight="false" outlineLevel="0" collapsed="false">
      <c r="A11" s="13" t="n">
        <v>6</v>
      </c>
      <c r="B11" s="13" t="s">
        <v>113</v>
      </c>
      <c r="C11" s="13" t="s">
        <v>114</v>
      </c>
      <c r="D11" s="13" t="s">
        <v>115</v>
      </c>
      <c r="E11" s="13" t="s">
        <v>116</v>
      </c>
      <c r="F11" s="13"/>
      <c r="G11" s="13" t="s">
        <v>111</v>
      </c>
      <c r="H11" s="13" t="n">
        <v>1</v>
      </c>
      <c r="I11" s="13" t="s">
        <v>112</v>
      </c>
    </row>
    <row r="12" customFormat="false" ht="23.85" hidden="false" customHeight="false" outlineLevel="0" collapsed="false">
      <c r="A12" s="13" t="n">
        <v>7</v>
      </c>
      <c r="B12" s="13" t="s">
        <v>117</v>
      </c>
      <c r="C12" s="13" t="s">
        <v>118</v>
      </c>
      <c r="D12" s="13" t="s">
        <v>119</v>
      </c>
      <c r="E12" s="13" t="s">
        <v>110</v>
      </c>
      <c r="F12" s="13"/>
      <c r="G12" s="13" t="s">
        <v>111</v>
      </c>
      <c r="H12" s="13" t="n">
        <v>1</v>
      </c>
      <c r="I12" s="13" t="s">
        <v>92</v>
      </c>
    </row>
    <row r="13" customFormat="false" ht="15" hidden="false" customHeight="false" outlineLevel="0" collapsed="false">
      <c r="A13" s="13" t="n">
        <v>8</v>
      </c>
      <c r="B13" s="13" t="s">
        <v>120</v>
      </c>
      <c r="C13" s="13" t="s">
        <v>121</v>
      </c>
      <c r="D13" s="13" t="s">
        <v>122</v>
      </c>
      <c r="E13" s="13" t="s">
        <v>100</v>
      </c>
      <c r="F13" s="13"/>
      <c r="G13" s="13" t="s">
        <v>111</v>
      </c>
      <c r="H13" s="13" t="n">
        <v>1</v>
      </c>
      <c r="I13" s="13" t="s">
        <v>92</v>
      </c>
    </row>
    <row r="14" customFormat="false" ht="15" hidden="false" customHeight="false" outlineLevel="0" collapsed="false">
      <c r="A14" s="13" t="n">
        <v>9</v>
      </c>
      <c r="B14" s="13" t="s">
        <v>123</v>
      </c>
      <c r="C14" s="13" t="s">
        <v>124</v>
      </c>
      <c r="D14" s="13" t="s">
        <v>125</v>
      </c>
      <c r="E14" s="13" t="s">
        <v>110</v>
      </c>
      <c r="F14" s="13"/>
      <c r="G14" s="13" t="s">
        <v>111</v>
      </c>
      <c r="H14" s="13" t="n">
        <v>1</v>
      </c>
      <c r="I14" s="13" t="s">
        <v>92</v>
      </c>
    </row>
    <row r="15" customFormat="false" ht="15" hidden="false" customHeight="false" outlineLevel="0" collapsed="false">
      <c r="A15" s="13" t="n">
        <v>10</v>
      </c>
      <c r="B15" s="13" t="s">
        <v>126</v>
      </c>
      <c r="C15" s="13" t="s">
        <v>127</v>
      </c>
      <c r="D15" s="13" t="s">
        <v>128</v>
      </c>
      <c r="E15" s="13" t="s">
        <v>129</v>
      </c>
      <c r="F15" s="13"/>
      <c r="G15" s="13" t="s">
        <v>111</v>
      </c>
      <c r="H15" s="13" t="s">
        <v>130</v>
      </c>
      <c r="I15" s="13" t="s">
        <v>92</v>
      </c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  <c r="I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  <c r="I17" s="13"/>
    </row>
    <row r="18" customFormat="false" ht="15" hidden="false" customHeight="false" outlineLevel="0" collapsed="false">
      <c r="A18" s="13"/>
      <c r="B18" s="13"/>
      <c r="C18" s="13"/>
      <c r="D18" s="13"/>
      <c r="E18" s="13"/>
      <c r="F18" s="13"/>
      <c r="G18" s="13"/>
      <c r="H18" s="13"/>
      <c r="I18" s="13"/>
    </row>
    <row r="19" customFormat="false" ht="15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  <c r="I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  <c r="H20" s="13"/>
      <c r="I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  <c r="I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  <c r="H23" s="13"/>
      <c r="I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  <c r="H24" s="13"/>
      <c r="I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  <c r="H25" s="13"/>
      <c r="I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  <c r="H26" s="13"/>
      <c r="I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  <c r="I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  <c r="H28" s="13"/>
      <c r="I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  <c r="I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  <c r="H30" s="13"/>
      <c r="I30" s="13"/>
    </row>
  </sheetData>
  <dataValidations count="2">
    <dataValidation allowBlank="true" errorStyle="stop" operator="between" showDropDown="false" showErrorMessage="false" showInputMessage="false" sqref="G6:G30" type="list">
      <formula1>"yd,m,in,cm,pc,cone,set"</formula1>
      <formula2>0</formula2>
    </dataValidation>
    <dataValidation allowBlank="true" errorStyle="stop" operator="between" showDropDown="false" showErrorMessage="false" showInputMessage="false" sqref="I6:I30" type="list">
      <formula1>"Proposed,Sampled,Approved,Rejected"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1"/>
    <col collapsed="false" customWidth="true" hidden="false" outlineLevel="0" max="5" min="4" style="0" width="9"/>
    <col collapsed="false" customWidth="true" hidden="false" outlineLevel="0" max="6" min="6" style="0" width="11"/>
    <col collapsed="false" customWidth="true" hidden="false" outlineLevel="0" max="9" min="7" style="0" width="9"/>
    <col collapsed="false" customWidth="true" hidden="false" outlineLevel="0" max="11" min="10" style="0" width="11"/>
    <col collapsed="false" customWidth="true" hidden="false" outlineLevel="0" max="12" min="12" style="0" width="9"/>
  </cols>
  <sheetData>
    <row r="1" customFormat="false" ht="17.35" hidden="false" customHeight="false" outlineLevel="0" collapsed="false">
      <c r="A1" s="7" t="s">
        <v>131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132</v>
      </c>
    </row>
    <row r="5" customFormat="false" ht="30" hidden="false" customHeight="true" outlineLevel="0" collapsed="false">
      <c r="A5" s="10" t="s">
        <v>133</v>
      </c>
      <c r="B5" s="10" t="s">
        <v>134</v>
      </c>
      <c r="C5" s="10" t="s">
        <v>135</v>
      </c>
      <c r="D5" s="10" t="s">
        <v>136</v>
      </c>
      <c r="E5" s="10" t="s">
        <v>137</v>
      </c>
      <c r="F5" s="10" t="s">
        <v>138</v>
      </c>
      <c r="G5" s="10" t="s">
        <v>139</v>
      </c>
      <c r="H5" s="10" t="s">
        <v>140</v>
      </c>
      <c r="I5" s="10" t="s">
        <v>141</v>
      </c>
      <c r="J5" s="10" t="s">
        <v>142</v>
      </c>
      <c r="K5" s="10" t="s">
        <v>143</v>
      </c>
      <c r="L5" s="10" t="s">
        <v>144</v>
      </c>
    </row>
    <row r="6" customFormat="false" ht="15" hidden="false" customHeight="false" outlineLevel="0" collapsed="false">
      <c r="A6" s="13" t="s">
        <v>145</v>
      </c>
      <c r="B6" s="13" t="s">
        <v>146</v>
      </c>
      <c r="C6" s="15" t="n">
        <v>0.5</v>
      </c>
      <c r="D6" s="15" t="n">
        <v>1</v>
      </c>
      <c r="E6" s="16" t="n">
        <f aca="false">IF($F6="","",$F6-$D6)</f>
        <v>27.5</v>
      </c>
      <c r="F6" s="15" t="n">
        <v>28.5</v>
      </c>
      <c r="G6" s="16" t="n">
        <f aca="false">IF($F6="","",$F6+$D6)</f>
        <v>29.5</v>
      </c>
      <c r="H6" s="16" t="n">
        <f aca="false">IF($F6="","",G6+$D6)</f>
        <v>30.5</v>
      </c>
      <c r="I6" s="16" t="n">
        <f aca="false">IF($F6="","",H6+$D6)</f>
        <v>31.5</v>
      </c>
      <c r="J6" s="15" t="n">
        <v>28.75</v>
      </c>
      <c r="K6" s="16" t="n">
        <f aca="false">IF(OR(J6="",F6=""),"",J6-F6)</f>
        <v>0.25</v>
      </c>
      <c r="L6" s="17" t="str">
        <f aca="false">IF(OR(J6="",F6=""),"",IF(ABS(J6-F6)&gt;C6,"OUT","OK"))</f>
        <v>OK</v>
      </c>
    </row>
    <row r="7" customFormat="false" ht="15" hidden="false" customHeight="false" outlineLevel="0" collapsed="false">
      <c r="A7" s="13" t="s">
        <v>147</v>
      </c>
      <c r="B7" s="13" t="s">
        <v>148</v>
      </c>
      <c r="C7" s="15" t="n">
        <v>0.5</v>
      </c>
      <c r="D7" s="15" t="n">
        <v>1.5</v>
      </c>
      <c r="E7" s="16" t="n">
        <f aca="false">IF($F7="","",$F7-$D7)</f>
        <v>19</v>
      </c>
      <c r="F7" s="15" t="n">
        <v>20.5</v>
      </c>
      <c r="G7" s="16" t="n">
        <f aca="false">IF($F7="","",$F7+$D7)</f>
        <v>22</v>
      </c>
      <c r="H7" s="16" t="n">
        <f aca="false">IF($F7="","",G7+$D7)</f>
        <v>23.5</v>
      </c>
      <c r="I7" s="16" t="n">
        <f aca="false">IF($F7="","",H7+$D7)</f>
        <v>25</v>
      </c>
      <c r="J7" s="15" t="n">
        <v>21.5</v>
      </c>
      <c r="K7" s="16" t="n">
        <f aca="false">IF(OR(J7="",F7=""),"",J7-F7)</f>
        <v>1</v>
      </c>
      <c r="L7" s="17" t="str">
        <f aca="false">IF(OR(J7="",F7=""),"",IF(ABS(J7-F7)&gt;C7,"OUT","OK"))</f>
        <v>OUT</v>
      </c>
    </row>
    <row r="8" customFormat="false" ht="15" hidden="false" customHeight="false" outlineLevel="0" collapsed="false">
      <c r="A8" s="13" t="s">
        <v>149</v>
      </c>
      <c r="B8" s="13" t="s">
        <v>150</v>
      </c>
      <c r="C8" s="15" t="n">
        <v>0.5</v>
      </c>
      <c r="D8" s="15" t="n">
        <v>1.5</v>
      </c>
      <c r="E8" s="16" t="n">
        <f aca="false">IF($F8="","",$F8-$D8)</f>
        <v>19</v>
      </c>
      <c r="F8" s="15" t="n">
        <v>20.5</v>
      </c>
      <c r="G8" s="16" t="n">
        <f aca="false">IF($F8="","",$F8+$D8)</f>
        <v>22</v>
      </c>
      <c r="H8" s="16" t="n">
        <f aca="false">IF($F8="","",G8+$D8)</f>
        <v>23.5</v>
      </c>
      <c r="I8" s="16" t="n">
        <f aca="false">IF($F8="","",H8+$D8)</f>
        <v>25</v>
      </c>
      <c r="J8" s="15" t="n">
        <v>20.25</v>
      </c>
      <c r="K8" s="16" t="n">
        <f aca="false">IF(OR(J8="",F8=""),"",J8-F8)</f>
        <v>-0.25</v>
      </c>
      <c r="L8" s="17" t="str">
        <f aca="false">IF(OR(J8="",F8=""),"",IF(ABS(J8-F8)&gt;C8,"OUT","OK"))</f>
        <v>OK</v>
      </c>
    </row>
    <row r="9" customFormat="false" ht="15" hidden="false" customHeight="false" outlineLevel="0" collapsed="false">
      <c r="A9" s="13" t="s">
        <v>151</v>
      </c>
      <c r="B9" s="13" t="s">
        <v>152</v>
      </c>
      <c r="C9" s="15" t="n">
        <v>0.25</v>
      </c>
      <c r="D9" s="15" t="n">
        <v>0.75</v>
      </c>
      <c r="E9" s="16" t="n">
        <f aca="false">IF($F9="","",$F9-$D9)</f>
        <v>16.75</v>
      </c>
      <c r="F9" s="15" t="n">
        <v>17.5</v>
      </c>
      <c r="G9" s="16" t="n">
        <f aca="false">IF($F9="","",$F9+$D9)</f>
        <v>18.25</v>
      </c>
      <c r="H9" s="16" t="n">
        <f aca="false">IF($F9="","",G9+$D9)</f>
        <v>19</v>
      </c>
      <c r="I9" s="16" t="n">
        <f aca="false">IF($F9="","",H9+$D9)</f>
        <v>19.75</v>
      </c>
      <c r="J9" s="15" t="n">
        <v>17.5</v>
      </c>
      <c r="K9" s="16" t="n">
        <f aca="false">IF(OR(J9="",F9=""),"",J9-F9)</f>
        <v>0</v>
      </c>
      <c r="L9" s="17" t="str">
        <f aca="false">IF(OR(J9="",F9=""),"",IF(ABS(J9-F9)&gt;C9,"OUT","OK"))</f>
        <v>OK</v>
      </c>
    </row>
    <row r="10" customFormat="false" ht="15" hidden="false" customHeight="false" outlineLevel="0" collapsed="false">
      <c r="A10" s="13" t="s">
        <v>153</v>
      </c>
      <c r="B10" s="13" t="s">
        <v>154</v>
      </c>
      <c r="C10" s="15" t="n">
        <v>0.25</v>
      </c>
      <c r="D10" s="15" t="n">
        <v>0.25</v>
      </c>
      <c r="E10" s="16" t="n">
        <f aca="false">IF($F10="","",$F10-$D10)</f>
        <v>8</v>
      </c>
      <c r="F10" s="15" t="n">
        <v>8.25</v>
      </c>
      <c r="G10" s="16" t="n">
        <f aca="false">IF($F10="","",$F10+$D10)</f>
        <v>8.5</v>
      </c>
      <c r="H10" s="16" t="n">
        <f aca="false">IF($F10="","",G10+$D10)</f>
        <v>8.75</v>
      </c>
      <c r="I10" s="16" t="n">
        <f aca="false">IF($F10="","",H10+$D10)</f>
        <v>9</v>
      </c>
      <c r="J10" s="15" t="n">
        <v>8.25</v>
      </c>
      <c r="K10" s="16" t="n">
        <f aca="false">IF(OR(J10="",F10=""),"",J10-F10)</f>
        <v>0</v>
      </c>
      <c r="L10" s="17" t="str">
        <f aca="false">IF(OR(J10="",F10=""),"",IF(ABS(J10-F10)&gt;C10,"OUT","OK"))</f>
        <v>OK</v>
      </c>
    </row>
    <row r="11" customFormat="false" ht="15" hidden="false" customHeight="false" outlineLevel="0" collapsed="false">
      <c r="A11" s="13" t="s">
        <v>155</v>
      </c>
      <c r="B11" s="13" t="s">
        <v>156</v>
      </c>
      <c r="C11" s="15" t="n">
        <v>0.25</v>
      </c>
      <c r="D11" s="15" t="n">
        <v>0.5</v>
      </c>
      <c r="E11" s="16" t="n">
        <f aca="false">IF($F11="","",$F11-$D11)</f>
        <v>7.25</v>
      </c>
      <c r="F11" s="15" t="n">
        <v>7.75</v>
      </c>
      <c r="G11" s="16" t="n">
        <f aca="false">IF($F11="","",$F11+$D11)</f>
        <v>8.25</v>
      </c>
      <c r="H11" s="16" t="n">
        <f aca="false">IF($F11="","",G11+$D11)</f>
        <v>8.75</v>
      </c>
      <c r="I11" s="16" t="n">
        <f aca="false">IF($F11="","",H11+$D11)</f>
        <v>9.25</v>
      </c>
      <c r="J11" s="15" t="n">
        <v>7.875</v>
      </c>
      <c r="K11" s="16" t="n">
        <f aca="false">IF(OR(J11="",F11=""),"",J11-F11)</f>
        <v>0.125</v>
      </c>
      <c r="L11" s="17" t="str">
        <f aca="false">IF(OR(J11="",F11=""),"",IF(ABS(J11-F11)&gt;C11,"OUT","OK"))</f>
        <v>OK</v>
      </c>
    </row>
    <row r="12" customFormat="false" ht="15" hidden="false" customHeight="false" outlineLevel="0" collapsed="false">
      <c r="A12" s="13" t="s">
        <v>157</v>
      </c>
      <c r="B12" s="13" t="s">
        <v>158</v>
      </c>
      <c r="C12" s="15" t="n">
        <v>0.25</v>
      </c>
      <c r="D12" s="15" t="n">
        <v>0.25</v>
      </c>
      <c r="E12" s="16" t="n">
        <f aca="false">IF($F12="","",$F12-$D12)</f>
        <v>6.25</v>
      </c>
      <c r="F12" s="15" t="n">
        <v>6.5</v>
      </c>
      <c r="G12" s="16" t="n">
        <f aca="false">IF($F12="","",$F12+$D12)</f>
        <v>6.75</v>
      </c>
      <c r="H12" s="16" t="n">
        <f aca="false">IF($F12="","",G12+$D12)</f>
        <v>7</v>
      </c>
      <c r="I12" s="16" t="n">
        <f aca="false">IF($F12="","",H12+$D12)</f>
        <v>7.25</v>
      </c>
      <c r="J12" s="15" t="n">
        <v>6.5</v>
      </c>
      <c r="K12" s="16" t="n">
        <f aca="false">IF(OR(J12="",F12=""),"",J12-F12)</f>
        <v>0</v>
      </c>
      <c r="L12" s="17" t="str">
        <f aca="false">IF(OR(J12="",F12=""),"",IF(ABS(J12-F12)&gt;C12,"OUT","OK"))</f>
        <v>OK</v>
      </c>
    </row>
    <row r="13" customFormat="false" ht="15" hidden="false" customHeight="false" outlineLevel="0" collapsed="false">
      <c r="A13" s="13" t="s">
        <v>159</v>
      </c>
      <c r="B13" s="13" t="s">
        <v>160</v>
      </c>
      <c r="C13" s="15" t="n">
        <v>0.25</v>
      </c>
      <c r="D13" s="15" t="n">
        <v>0.5</v>
      </c>
      <c r="E13" s="16" t="n">
        <f aca="false">IF($F13="","",$F13-$D13)</f>
        <v>8.5</v>
      </c>
      <c r="F13" s="15" t="n">
        <v>9</v>
      </c>
      <c r="G13" s="16" t="n">
        <f aca="false">IF($F13="","",$F13+$D13)</f>
        <v>9.5</v>
      </c>
      <c r="H13" s="16" t="n">
        <f aca="false">IF($F13="","",G13+$D13)</f>
        <v>10</v>
      </c>
      <c r="I13" s="16" t="n">
        <f aca="false">IF($F13="","",H13+$D13)</f>
        <v>10.5</v>
      </c>
      <c r="J13" s="15" t="n">
        <v>9.125</v>
      </c>
      <c r="K13" s="16" t="n">
        <f aca="false">IF(OR(J13="",F13=""),"",J13-F13)</f>
        <v>0.125</v>
      </c>
      <c r="L13" s="17" t="str">
        <f aca="false">IF(OR(J13="",F13=""),"",IF(ABS(J13-F13)&gt;C13,"OUT","OK"))</f>
        <v>OK</v>
      </c>
    </row>
    <row r="14" customFormat="false" ht="15" hidden="false" customHeight="false" outlineLevel="0" collapsed="false">
      <c r="A14" s="13" t="s">
        <v>161</v>
      </c>
      <c r="B14" s="13" t="s">
        <v>162</v>
      </c>
      <c r="C14" s="15" t="n">
        <v>0.25</v>
      </c>
      <c r="D14" s="15" t="n">
        <v>0.25</v>
      </c>
      <c r="E14" s="16" t="n">
        <f aca="false">IF($F14="","",$F14-$D14)</f>
        <v>6.75</v>
      </c>
      <c r="F14" s="15" t="n">
        <v>7</v>
      </c>
      <c r="G14" s="16" t="n">
        <f aca="false">IF($F14="","",$F14+$D14)</f>
        <v>7.25</v>
      </c>
      <c r="H14" s="16" t="n">
        <f aca="false">IF($F14="","",G14+$D14)</f>
        <v>7.5</v>
      </c>
      <c r="I14" s="16" t="n">
        <f aca="false">IF($F14="","",H14+$D14)</f>
        <v>7.75</v>
      </c>
      <c r="J14" s="15" t="n">
        <v>7</v>
      </c>
      <c r="K14" s="16" t="n">
        <f aca="false">IF(OR(J14="",F14=""),"",J14-F14)</f>
        <v>0</v>
      </c>
      <c r="L14" s="17" t="str">
        <f aca="false">IF(OR(J14="",F14=""),"",IF(ABS(J14-F14)&gt;C14,"OUT","OK"))</f>
        <v>OK</v>
      </c>
    </row>
    <row r="15" customFormat="false" ht="15" hidden="false" customHeight="false" outlineLevel="0" collapsed="false">
      <c r="A15" s="13" t="s">
        <v>163</v>
      </c>
      <c r="B15" s="13" t="s">
        <v>164</v>
      </c>
      <c r="C15" s="15" t="n">
        <v>0.125</v>
      </c>
      <c r="D15" s="15" t="n">
        <v>0.125</v>
      </c>
      <c r="E15" s="16" t="n">
        <f aca="false">IF($F15="","",$F15-$D15)</f>
        <v>3.5</v>
      </c>
      <c r="F15" s="15" t="n">
        <v>3.625</v>
      </c>
      <c r="G15" s="16" t="n">
        <f aca="false">IF($F15="","",$F15+$D15)</f>
        <v>3.75</v>
      </c>
      <c r="H15" s="16" t="n">
        <f aca="false">IF($F15="","",G15+$D15)</f>
        <v>3.875</v>
      </c>
      <c r="I15" s="16" t="n">
        <f aca="false">IF($F15="","",H15+$D15)</f>
        <v>4</v>
      </c>
      <c r="J15" s="15" t="n">
        <v>3.625</v>
      </c>
      <c r="K15" s="16" t="n">
        <f aca="false">IF(OR(J15="",F15=""),"",J15-F15)</f>
        <v>0</v>
      </c>
      <c r="L15" s="17" t="str">
        <f aca="false">IF(OR(J15="",F15=""),"",IF(ABS(J15-F15)&gt;C15,"OUT","OK"))</f>
        <v>OK</v>
      </c>
    </row>
    <row r="16" customFormat="false" ht="15" hidden="false" customHeight="false" outlineLevel="0" collapsed="false">
      <c r="A16" s="13" t="s">
        <v>165</v>
      </c>
      <c r="B16" s="13" t="s">
        <v>166</v>
      </c>
      <c r="C16" s="15" t="n">
        <v>0.0625</v>
      </c>
      <c r="D16" s="15" t="n">
        <v>0</v>
      </c>
      <c r="E16" s="16" t="n">
        <f aca="false">IF($F16="","",$F16-$D16)</f>
        <v>0.625</v>
      </c>
      <c r="F16" s="15" t="n">
        <v>0.625</v>
      </c>
      <c r="G16" s="16" t="n">
        <f aca="false">IF($F16="","",$F16+$D16)</f>
        <v>0.625</v>
      </c>
      <c r="H16" s="16" t="n">
        <f aca="false">IF($F16="","",G16+$D16)</f>
        <v>0.625</v>
      </c>
      <c r="I16" s="16" t="n">
        <f aca="false">IF($F16="","",H16+$D16)</f>
        <v>0.625</v>
      </c>
      <c r="J16" s="15" t="n">
        <v>0.625</v>
      </c>
      <c r="K16" s="16" t="n">
        <f aca="false">IF(OR(J16="",F16=""),"",J16-F16)</f>
        <v>0</v>
      </c>
      <c r="L16" s="17" t="str">
        <f aca="false">IF(OR(J16="",F16=""),"",IF(ABS(J16-F16)&gt;C16,"OUT","OK"))</f>
        <v>OK</v>
      </c>
    </row>
    <row r="17" customFormat="false" ht="15" hidden="false" customHeight="false" outlineLevel="0" collapsed="false">
      <c r="A17" s="13"/>
      <c r="B17" s="13"/>
      <c r="C17" s="15"/>
      <c r="D17" s="15"/>
      <c r="E17" s="16" t="str">
        <f aca="false">IF($F17="","",$F17-$D17)</f>
        <v/>
      </c>
      <c r="F17" s="15"/>
      <c r="G17" s="16" t="str">
        <f aca="false">IF($F17="","",$F17+$D17)</f>
        <v/>
      </c>
      <c r="H17" s="16" t="str">
        <f aca="false">IF($F17="","",G17+$D17)</f>
        <v/>
      </c>
      <c r="I17" s="16" t="str">
        <f aca="false">IF($F17="","",H17+$D17)</f>
        <v/>
      </c>
      <c r="J17" s="15"/>
      <c r="K17" s="16" t="str">
        <f aca="false">IF(OR(J17="",F17=""),"",J17-F17)</f>
        <v/>
      </c>
      <c r="L17" s="17" t="str">
        <f aca="false">IF(OR(J17="",F17=""),"",IF(ABS(J17-F17)&gt;C17,"OUT","OK"))</f>
        <v/>
      </c>
    </row>
    <row r="18" customFormat="false" ht="15" hidden="false" customHeight="false" outlineLevel="0" collapsed="false">
      <c r="A18" s="13"/>
      <c r="B18" s="13"/>
      <c r="C18" s="15"/>
      <c r="D18" s="15"/>
      <c r="E18" s="16" t="str">
        <f aca="false">IF($F18="","",$F18-$D18)</f>
        <v/>
      </c>
      <c r="F18" s="15"/>
      <c r="G18" s="16" t="str">
        <f aca="false">IF($F18="","",$F18+$D18)</f>
        <v/>
      </c>
      <c r="H18" s="16" t="str">
        <f aca="false">IF($F18="","",G18+$D18)</f>
        <v/>
      </c>
      <c r="I18" s="16" t="str">
        <f aca="false">IF($F18="","",H18+$D18)</f>
        <v/>
      </c>
      <c r="J18" s="15"/>
      <c r="K18" s="16" t="str">
        <f aca="false">IF(OR(J18="",F18=""),"",J18-F18)</f>
        <v/>
      </c>
      <c r="L18" s="17" t="str">
        <f aca="false">IF(OR(J18="",F18=""),"",IF(ABS(J18-F18)&gt;C18,"OUT","OK"))</f>
        <v/>
      </c>
    </row>
    <row r="19" customFormat="false" ht="15" hidden="false" customHeight="false" outlineLevel="0" collapsed="false">
      <c r="A19" s="13"/>
      <c r="B19" s="13"/>
      <c r="C19" s="15"/>
      <c r="D19" s="15"/>
      <c r="E19" s="16" t="str">
        <f aca="false">IF($F19="","",$F19-$D19)</f>
        <v/>
      </c>
      <c r="F19" s="15"/>
      <c r="G19" s="16" t="str">
        <f aca="false">IF($F19="","",$F19+$D19)</f>
        <v/>
      </c>
      <c r="H19" s="16" t="str">
        <f aca="false">IF($F19="","",G19+$D19)</f>
        <v/>
      </c>
      <c r="I19" s="16" t="str">
        <f aca="false">IF($F19="","",H19+$D19)</f>
        <v/>
      </c>
      <c r="J19" s="15"/>
      <c r="K19" s="16" t="str">
        <f aca="false">IF(OR(J19="",F19=""),"",J19-F19)</f>
        <v/>
      </c>
      <c r="L19" s="17" t="str">
        <f aca="false">IF(OR(J19="",F19=""),"",IF(ABS(J19-F19)&gt;C19,"OUT","OK"))</f>
        <v/>
      </c>
    </row>
    <row r="20" customFormat="false" ht="15" hidden="false" customHeight="false" outlineLevel="0" collapsed="false">
      <c r="A20" s="13"/>
      <c r="B20" s="13"/>
      <c r="C20" s="15"/>
      <c r="D20" s="15"/>
      <c r="E20" s="16" t="str">
        <f aca="false">IF($F20="","",$F20-$D20)</f>
        <v/>
      </c>
      <c r="F20" s="15"/>
      <c r="G20" s="16" t="str">
        <f aca="false">IF($F20="","",$F20+$D20)</f>
        <v/>
      </c>
      <c r="H20" s="16" t="str">
        <f aca="false">IF($F20="","",G20+$D20)</f>
        <v/>
      </c>
      <c r="I20" s="16" t="str">
        <f aca="false">IF($F20="","",H20+$D20)</f>
        <v/>
      </c>
      <c r="J20" s="15"/>
      <c r="K20" s="16" t="str">
        <f aca="false">IF(OR(J20="",F20=""),"",J20-F20)</f>
        <v/>
      </c>
      <c r="L20" s="17" t="str">
        <f aca="false">IF(OR(J20="",F20=""),"",IF(ABS(J20-F20)&gt;C20,"OUT","OK"))</f>
        <v/>
      </c>
    </row>
    <row r="21" customFormat="false" ht="15" hidden="false" customHeight="false" outlineLevel="0" collapsed="false">
      <c r="A21" s="13"/>
      <c r="B21" s="13"/>
      <c r="C21" s="15"/>
      <c r="D21" s="15"/>
      <c r="E21" s="16" t="str">
        <f aca="false">IF($F21="","",$F21-$D21)</f>
        <v/>
      </c>
      <c r="F21" s="15"/>
      <c r="G21" s="16" t="str">
        <f aca="false">IF($F21="","",$F21+$D21)</f>
        <v/>
      </c>
      <c r="H21" s="16" t="str">
        <f aca="false">IF($F21="","",G21+$D21)</f>
        <v/>
      </c>
      <c r="I21" s="16" t="str">
        <f aca="false">IF($F21="","",H21+$D21)</f>
        <v/>
      </c>
      <c r="J21" s="15"/>
      <c r="K21" s="16" t="str">
        <f aca="false">IF(OR(J21="",F21=""),"",J21-F21)</f>
        <v/>
      </c>
      <c r="L21" s="17" t="str">
        <f aca="false">IF(OR(J21="",F21=""),"",IF(ABS(J21-F21)&gt;C21,"OUT","OK"))</f>
        <v/>
      </c>
    </row>
    <row r="22" customFormat="false" ht="15" hidden="false" customHeight="false" outlineLevel="0" collapsed="false">
      <c r="A22" s="13"/>
      <c r="B22" s="13"/>
      <c r="C22" s="15"/>
      <c r="D22" s="15"/>
      <c r="E22" s="16" t="str">
        <f aca="false">IF($F22="","",$F22-$D22)</f>
        <v/>
      </c>
      <c r="F22" s="15"/>
      <c r="G22" s="16" t="str">
        <f aca="false">IF($F22="","",$F22+$D22)</f>
        <v/>
      </c>
      <c r="H22" s="16" t="str">
        <f aca="false">IF($F22="","",G22+$D22)</f>
        <v/>
      </c>
      <c r="I22" s="16" t="str">
        <f aca="false">IF($F22="","",H22+$D22)</f>
        <v/>
      </c>
      <c r="J22" s="15"/>
      <c r="K22" s="16" t="str">
        <f aca="false">IF(OR(J22="",F22=""),"",J22-F22)</f>
        <v/>
      </c>
      <c r="L22" s="17" t="str">
        <f aca="false">IF(OR(J22="",F22=""),"",IF(ABS(J22-F22)&gt;C22,"OUT","OK"))</f>
        <v/>
      </c>
    </row>
    <row r="23" customFormat="false" ht="15" hidden="false" customHeight="false" outlineLevel="0" collapsed="false">
      <c r="A23" s="13"/>
      <c r="B23" s="13"/>
      <c r="C23" s="15"/>
      <c r="D23" s="15"/>
      <c r="E23" s="16" t="str">
        <f aca="false">IF($F23="","",$F23-$D23)</f>
        <v/>
      </c>
      <c r="F23" s="15"/>
      <c r="G23" s="16" t="str">
        <f aca="false">IF($F23="","",$F23+$D23)</f>
        <v/>
      </c>
      <c r="H23" s="16" t="str">
        <f aca="false">IF($F23="","",G23+$D23)</f>
        <v/>
      </c>
      <c r="I23" s="16" t="str">
        <f aca="false">IF($F23="","",H23+$D23)</f>
        <v/>
      </c>
      <c r="J23" s="15"/>
      <c r="K23" s="16" t="str">
        <f aca="false">IF(OR(J23="",F23=""),"",J23-F23)</f>
        <v/>
      </c>
      <c r="L23" s="17" t="str">
        <f aca="false">IF(OR(J23="",F23=""),"",IF(ABS(J23-F23)&gt;C23,"OUT","OK"))</f>
        <v/>
      </c>
    </row>
    <row r="24" customFormat="false" ht="15" hidden="false" customHeight="false" outlineLevel="0" collapsed="false">
      <c r="A24" s="13"/>
      <c r="B24" s="13"/>
      <c r="C24" s="15"/>
      <c r="D24" s="15"/>
      <c r="E24" s="16" t="str">
        <f aca="false">IF($F24="","",$F24-$D24)</f>
        <v/>
      </c>
      <c r="F24" s="15"/>
      <c r="G24" s="16" t="str">
        <f aca="false">IF($F24="","",$F24+$D24)</f>
        <v/>
      </c>
      <c r="H24" s="16" t="str">
        <f aca="false">IF($F24="","",G24+$D24)</f>
        <v/>
      </c>
      <c r="I24" s="16" t="str">
        <f aca="false">IF($F24="","",H24+$D24)</f>
        <v/>
      </c>
      <c r="J24" s="15"/>
      <c r="K24" s="16" t="str">
        <f aca="false">IF(OR(J24="",F24=""),"",J24-F24)</f>
        <v/>
      </c>
      <c r="L24" s="17" t="str">
        <f aca="false">IF(OR(J24="",F24=""),"",IF(ABS(J24-F24)&gt;C24,"OUT","OK"))</f>
        <v/>
      </c>
    </row>
    <row r="25" customFormat="false" ht="15" hidden="false" customHeight="false" outlineLevel="0" collapsed="false">
      <c r="A25" s="13"/>
      <c r="B25" s="13"/>
      <c r="C25" s="15"/>
      <c r="D25" s="15"/>
      <c r="E25" s="16" t="str">
        <f aca="false">IF($F25="","",$F25-$D25)</f>
        <v/>
      </c>
      <c r="F25" s="15"/>
      <c r="G25" s="16" t="str">
        <f aca="false">IF($F25="","",$F25+$D25)</f>
        <v/>
      </c>
      <c r="H25" s="16" t="str">
        <f aca="false">IF($F25="","",G25+$D25)</f>
        <v/>
      </c>
      <c r="I25" s="16" t="str">
        <f aca="false">IF($F25="","",H25+$D25)</f>
        <v/>
      </c>
      <c r="J25" s="15"/>
      <c r="K25" s="16" t="str">
        <f aca="false">IF(OR(J25="",F25=""),"",J25-F25)</f>
        <v/>
      </c>
      <c r="L25" s="17" t="str">
        <f aca="false">IF(OR(J25="",F25=""),"",IF(ABS(J25-F25)&gt;C25,"OUT","OK"))</f>
        <v/>
      </c>
    </row>
    <row r="27" customFormat="false" ht="15" hidden="false" customHeight="false" outlineLevel="0" collapsed="false">
      <c r="A27" s="8" t="s">
        <v>167</v>
      </c>
    </row>
  </sheetData>
  <conditionalFormatting sqref="J6:L25">
    <cfRule type="expression" priority="2" aboveAverage="0" equalAverage="0" bottom="0" percent="0" rank="0" text="" dxfId="0">
      <formula>AND($J6&lt;&gt;"",$F6&lt;&gt;"",ABS($J6-$F6)&gt;$C6)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28"/>
    <col collapsed="false" customWidth="true" hidden="false" outlineLevel="0" max="7" min="7" style="0" width="34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7" t="s">
        <v>168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169</v>
      </c>
    </row>
    <row r="5" customFormat="false" ht="30" hidden="false" customHeight="true" outlineLevel="0" collapsed="false">
      <c r="A5" s="10" t="s">
        <v>78</v>
      </c>
      <c r="B5" s="10" t="s">
        <v>170</v>
      </c>
      <c r="C5" s="10" t="s">
        <v>171</v>
      </c>
      <c r="D5" s="10" t="s">
        <v>172</v>
      </c>
      <c r="E5" s="10" t="s">
        <v>173</v>
      </c>
      <c r="F5" s="10" t="s">
        <v>174</v>
      </c>
      <c r="G5" s="10" t="s">
        <v>175</v>
      </c>
      <c r="H5" s="10" t="s">
        <v>74</v>
      </c>
    </row>
    <row r="6" customFormat="false" ht="23.85" hidden="false" customHeight="false" outlineLevel="0" collapsed="false">
      <c r="A6" s="13" t="n">
        <v>1</v>
      </c>
      <c r="B6" s="13" t="s">
        <v>176</v>
      </c>
      <c r="C6" s="13" t="s">
        <v>177</v>
      </c>
      <c r="D6" s="13" t="s">
        <v>178</v>
      </c>
      <c r="E6" s="13" t="s">
        <v>110</v>
      </c>
      <c r="F6" s="13" t="s">
        <v>109</v>
      </c>
      <c r="G6" s="13" t="s">
        <v>179</v>
      </c>
      <c r="H6" s="13" t="s">
        <v>180</v>
      </c>
    </row>
    <row r="7" customFormat="false" ht="23.85" hidden="false" customHeight="false" outlineLevel="0" collapsed="false">
      <c r="A7" s="13" t="n">
        <v>2</v>
      </c>
      <c r="B7" s="13" t="s">
        <v>181</v>
      </c>
      <c r="C7" s="13" t="s">
        <v>182</v>
      </c>
      <c r="D7" s="13" t="s">
        <v>183</v>
      </c>
      <c r="E7" s="13" t="s">
        <v>116</v>
      </c>
      <c r="F7" s="13" t="s">
        <v>115</v>
      </c>
      <c r="G7" s="13" t="s">
        <v>184</v>
      </c>
      <c r="H7" s="13" t="s">
        <v>185</v>
      </c>
    </row>
    <row r="8" customFormat="false" ht="15" hidden="false" customHeight="fals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/>
      <c r="B9" s="13"/>
      <c r="C9" s="13"/>
      <c r="D9" s="13"/>
      <c r="E9" s="13"/>
      <c r="F9" s="13"/>
      <c r="G9" s="13"/>
      <c r="H9" s="13"/>
    </row>
    <row r="10" customFormat="false" ht="15" hidden="false" customHeight="false" outlineLevel="0" collapsed="false">
      <c r="A10" s="13"/>
      <c r="B10" s="13"/>
      <c r="C10" s="13"/>
      <c r="D10" s="13"/>
      <c r="E10" s="13"/>
      <c r="F10" s="13"/>
      <c r="G10" s="13"/>
      <c r="H10" s="13"/>
    </row>
    <row r="11" customFormat="false" ht="1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5" hidden="false" customHeight="fals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5" hidden="false" customHeight="fals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false" outlineLevel="0" collapsed="false">
      <c r="A17" s="13"/>
      <c r="B17" s="13"/>
      <c r="C17" s="13"/>
      <c r="D17" s="13"/>
      <c r="E17" s="13"/>
      <c r="F17" s="13"/>
      <c r="G17" s="13"/>
      <c r="H17" s="13"/>
    </row>
  </sheetData>
  <dataValidations count="1">
    <dataValidation allowBlank="true" errorStyle="stop" operator="between" showDropDown="false" showErrorMessage="false" showInputMessage="false" sqref="C6:C17" type="list">
      <formula1>"Screen print,Plastisol heat transfer,Silicone heat transfer,Sublimation,DTF,Embroidery,Woven label,Printed label,Tagless heat transfer,Rubber/PVC patch"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34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1" min="11" style="0" width="34"/>
  </cols>
  <sheetData>
    <row r="1" customFormat="false" ht="17.35" hidden="false" customHeight="false" outlineLevel="0" collapsed="false">
      <c r="A1" s="7" t="s">
        <v>186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187</v>
      </c>
    </row>
    <row r="5" customFormat="false" ht="30" hidden="false" customHeight="true" outlineLevel="0" collapsed="false">
      <c r="A5" s="10" t="s">
        <v>78</v>
      </c>
      <c r="B5" s="10" t="s">
        <v>188</v>
      </c>
      <c r="C5" s="10" t="s">
        <v>189</v>
      </c>
      <c r="D5" s="10" t="s">
        <v>190</v>
      </c>
      <c r="E5" s="10" t="s">
        <v>191</v>
      </c>
      <c r="F5" s="10" t="s">
        <v>192</v>
      </c>
      <c r="G5" s="10" t="s">
        <v>102</v>
      </c>
      <c r="H5" s="10" t="s">
        <v>74</v>
      </c>
      <c r="J5" s="18" t="s">
        <v>189</v>
      </c>
      <c r="K5" s="18" t="s">
        <v>193</v>
      </c>
    </row>
    <row r="6" customFormat="false" ht="15" hidden="false" customHeight="false" outlineLevel="0" collapsed="false">
      <c r="A6" s="13" t="n">
        <v>1</v>
      </c>
      <c r="B6" s="13" t="s">
        <v>194</v>
      </c>
      <c r="C6" s="13" t="s">
        <v>195</v>
      </c>
      <c r="D6" s="17" t="str">
        <f aca="false">IF(C6="","",IFERROR(INDEX($K$6:$K$16,MATCH(C6&amp;"",$J$6:$J$16,0)),"Not in reference list"))</f>
        <v>Flatlock, 4-needle 6-thread</v>
      </c>
      <c r="E6" s="13" t="s">
        <v>196</v>
      </c>
      <c r="F6" s="13" t="n">
        <v>0.25</v>
      </c>
      <c r="G6" s="13" t="s">
        <v>197</v>
      </c>
      <c r="H6" s="13" t="s">
        <v>198</v>
      </c>
      <c r="J6" s="19" t="s">
        <v>199</v>
      </c>
      <c r="K6" s="19" t="s">
        <v>200</v>
      </c>
    </row>
    <row r="7" customFormat="false" ht="15" hidden="false" customHeight="false" outlineLevel="0" collapsed="false">
      <c r="A7" s="13" t="n">
        <v>2</v>
      </c>
      <c r="B7" s="13" t="s">
        <v>201</v>
      </c>
      <c r="C7" s="13" t="s">
        <v>195</v>
      </c>
      <c r="D7" s="17" t="str">
        <f aca="false">IF(C7="","",IFERROR(INDEX($K$6:$K$16,MATCH(C7&amp;"",$J$6:$J$16,0)),"Not in reference list"))</f>
        <v>Flatlock, 4-needle 6-thread</v>
      </c>
      <c r="E7" s="13" t="s">
        <v>196</v>
      </c>
      <c r="F7" s="13" t="n">
        <v>0.25</v>
      </c>
      <c r="G7" s="13" t="s">
        <v>197</v>
      </c>
      <c r="H7" s="13"/>
      <c r="J7" s="19" t="s">
        <v>202</v>
      </c>
      <c r="K7" s="19" t="s">
        <v>203</v>
      </c>
    </row>
    <row r="8" customFormat="false" ht="15" hidden="false" customHeight="false" outlineLevel="0" collapsed="false">
      <c r="A8" s="13" t="n">
        <v>3</v>
      </c>
      <c r="B8" s="13" t="s">
        <v>99</v>
      </c>
      <c r="C8" s="13" t="s">
        <v>204</v>
      </c>
      <c r="D8" s="17" t="str">
        <f aca="false">IF(C8="","",IFERROR(INDEX($K$6:$K$16,MATCH(C8&amp;"",$J$6:$J$16,0)),"Not in reference list"))</f>
        <v>4-thread overlock</v>
      </c>
      <c r="E8" s="13" t="s">
        <v>196</v>
      </c>
      <c r="F8" s="13" t="n">
        <v>0.375</v>
      </c>
      <c r="G8" s="13" t="s">
        <v>197</v>
      </c>
      <c r="H8" s="13" t="s">
        <v>205</v>
      </c>
      <c r="J8" s="19" t="s">
        <v>206</v>
      </c>
      <c r="K8" s="19" t="s">
        <v>207</v>
      </c>
    </row>
    <row r="9" customFormat="false" ht="15" hidden="false" customHeight="false" outlineLevel="0" collapsed="false">
      <c r="A9" s="13" t="n">
        <v>4</v>
      </c>
      <c r="B9" s="13" t="s">
        <v>208</v>
      </c>
      <c r="C9" s="13" t="s">
        <v>204</v>
      </c>
      <c r="D9" s="17" t="str">
        <f aca="false">IF(C9="","",IFERROR(INDEX($K$6:$K$16,MATCH(C9&amp;"",$J$6:$J$16,0)),"Not in reference list"))</f>
        <v>4-thread overlock</v>
      </c>
      <c r="E9" s="13" t="s">
        <v>196</v>
      </c>
      <c r="F9" s="13" t="n">
        <v>0.25</v>
      </c>
      <c r="G9" s="13" t="s">
        <v>197</v>
      </c>
      <c r="H9" s="13" t="s">
        <v>209</v>
      </c>
      <c r="J9" s="19" t="s">
        <v>210</v>
      </c>
      <c r="K9" s="19" t="s">
        <v>211</v>
      </c>
    </row>
    <row r="10" customFormat="false" ht="15" hidden="false" customHeight="false" outlineLevel="0" collapsed="false">
      <c r="A10" s="13" t="n">
        <v>5</v>
      </c>
      <c r="B10" s="13" t="s">
        <v>212</v>
      </c>
      <c r="C10" s="13" t="s">
        <v>206</v>
      </c>
      <c r="D10" s="17" t="str">
        <f aca="false">IF(C10="","",IFERROR(INDEX($K$6:$K$16,MATCH(C10&amp;"",$J$6:$J$16,0)),"Not in reference list"))</f>
        <v>Two-needle coverstitch</v>
      </c>
      <c r="E10" s="13" t="s">
        <v>196</v>
      </c>
      <c r="F10" s="13" t="n">
        <v>1</v>
      </c>
      <c r="G10" s="13" t="s">
        <v>197</v>
      </c>
      <c r="H10" s="13" t="s">
        <v>213</v>
      </c>
      <c r="J10" s="19" t="s">
        <v>214</v>
      </c>
      <c r="K10" s="19" t="s">
        <v>215</v>
      </c>
    </row>
    <row r="11" customFormat="false" ht="15" hidden="false" customHeight="false" outlineLevel="0" collapsed="false">
      <c r="A11" s="13" t="n">
        <v>6</v>
      </c>
      <c r="B11" s="13" t="s">
        <v>216</v>
      </c>
      <c r="C11" s="13" t="s">
        <v>206</v>
      </c>
      <c r="D11" s="17" t="str">
        <f aca="false">IF(C11="","",IFERROR(INDEX($K$6:$K$16,MATCH(C11&amp;"",$J$6:$J$16,0)),"Not in reference list"))</f>
        <v>Two-needle coverstitch</v>
      </c>
      <c r="E11" s="13" t="s">
        <v>196</v>
      </c>
      <c r="F11" s="13" t="n">
        <v>0.75</v>
      </c>
      <c r="G11" s="13" t="s">
        <v>197</v>
      </c>
      <c r="H11" s="13" t="s">
        <v>217</v>
      </c>
      <c r="J11" s="19" t="s">
        <v>204</v>
      </c>
      <c r="K11" s="19" t="s">
        <v>218</v>
      </c>
    </row>
    <row r="12" customFormat="false" ht="15" hidden="false" customHeight="false" outlineLevel="0" collapsed="false">
      <c r="A12" s="13"/>
      <c r="B12" s="13"/>
      <c r="C12" s="13"/>
      <c r="D12" s="17" t="str">
        <f aca="false">IF(C12="","",IFERROR(INDEX($K$6:$K$16,MATCH(C12&amp;"",$J$6:$J$16,0)),"Not in reference list"))</f>
        <v/>
      </c>
      <c r="E12" s="13"/>
      <c r="F12" s="13"/>
      <c r="G12" s="13"/>
      <c r="H12" s="13"/>
      <c r="J12" s="19" t="s">
        <v>219</v>
      </c>
      <c r="K12" s="19" t="s">
        <v>220</v>
      </c>
    </row>
    <row r="13" customFormat="false" ht="15" hidden="false" customHeight="false" outlineLevel="0" collapsed="false">
      <c r="A13" s="13"/>
      <c r="B13" s="13"/>
      <c r="C13" s="13"/>
      <c r="D13" s="17" t="str">
        <f aca="false">IF(C13="","",IFERROR(INDEX($K$6:$K$16,MATCH(C13&amp;"",$J$6:$J$16,0)),"Not in reference list"))</f>
        <v/>
      </c>
      <c r="E13" s="13"/>
      <c r="F13" s="13"/>
      <c r="G13" s="13"/>
      <c r="H13" s="13"/>
      <c r="J13" s="19" t="s">
        <v>221</v>
      </c>
      <c r="K13" s="19" t="s">
        <v>222</v>
      </c>
    </row>
    <row r="14" customFormat="false" ht="15" hidden="false" customHeight="false" outlineLevel="0" collapsed="false">
      <c r="A14" s="13"/>
      <c r="B14" s="13"/>
      <c r="C14" s="13"/>
      <c r="D14" s="17" t="str">
        <f aca="false">IF(C14="","",IFERROR(INDEX($K$6:$K$16,MATCH(C14&amp;"",$J$6:$J$16,0)),"Not in reference list"))</f>
        <v/>
      </c>
      <c r="E14" s="13"/>
      <c r="F14" s="13"/>
      <c r="G14" s="13"/>
      <c r="H14" s="13"/>
      <c r="J14" s="19" t="s">
        <v>223</v>
      </c>
      <c r="K14" s="19" t="s">
        <v>224</v>
      </c>
    </row>
    <row r="15" customFormat="false" ht="15" hidden="false" customHeight="false" outlineLevel="0" collapsed="false">
      <c r="A15" s="13"/>
      <c r="B15" s="13"/>
      <c r="C15" s="13"/>
      <c r="D15" s="17" t="str">
        <f aca="false">IF(C15="","",IFERROR(INDEX($K$6:$K$16,MATCH(C15&amp;"",$J$6:$J$16,0)),"Not in reference list"))</f>
        <v/>
      </c>
      <c r="E15" s="13"/>
      <c r="F15" s="13"/>
      <c r="G15" s="13"/>
      <c r="H15" s="13"/>
      <c r="J15" s="19" t="s">
        <v>195</v>
      </c>
      <c r="K15" s="19" t="s">
        <v>225</v>
      </c>
    </row>
    <row r="16" customFormat="false" ht="15" hidden="false" customHeight="false" outlineLevel="0" collapsed="false">
      <c r="A16" s="13"/>
      <c r="B16" s="13"/>
      <c r="C16" s="13"/>
      <c r="D16" s="17" t="str">
        <f aca="false">IF(C16="","",IFERROR(INDEX($K$6:$K$16,MATCH(C16&amp;"",$J$6:$J$16,0)),"Not in reference list"))</f>
        <v/>
      </c>
      <c r="E16" s="13"/>
      <c r="F16" s="13"/>
      <c r="G16" s="13"/>
      <c r="H16" s="13"/>
      <c r="J16" s="19" t="s">
        <v>226</v>
      </c>
      <c r="K16" s="19" t="s">
        <v>227</v>
      </c>
    </row>
    <row r="17" customFormat="false" ht="15" hidden="false" customHeight="false" outlineLevel="0" collapsed="false">
      <c r="A17" s="13"/>
      <c r="B17" s="13"/>
      <c r="C17" s="13"/>
      <c r="D17" s="17" t="str">
        <f aca="false">IF(C17="","",IFERROR(INDEX($K$6:$K$16,MATCH(C17&amp;"",$J$6:$J$16,0)),"Not in reference list"))</f>
        <v/>
      </c>
      <c r="E17" s="13"/>
      <c r="F17" s="13"/>
      <c r="G17" s="13"/>
      <c r="H17" s="13"/>
    </row>
    <row r="18" customFormat="false" ht="15" hidden="false" customHeight="false" outlineLevel="0" collapsed="false">
      <c r="A18" s="13"/>
      <c r="B18" s="13"/>
      <c r="C18" s="13"/>
      <c r="D18" s="17" t="str">
        <f aca="false">IF(C18="","",IFERROR(INDEX($K$6:$K$16,MATCH(C18&amp;"",$J$6:$J$16,0)),"Not in reference list"))</f>
        <v/>
      </c>
      <c r="E18" s="13"/>
      <c r="F18" s="13"/>
      <c r="G18" s="13"/>
      <c r="H18" s="13"/>
    </row>
    <row r="19" customFormat="false" ht="15" hidden="false" customHeight="false" outlineLevel="0" collapsed="false">
      <c r="A19" s="13"/>
      <c r="B19" s="13"/>
      <c r="C19" s="13"/>
      <c r="D19" s="17" t="str">
        <f aca="false">IF(C19="","",IFERROR(INDEX($K$6:$K$16,MATCH(C19&amp;"",$J$6:$J$16,0)),"Not in reference list"))</f>
        <v/>
      </c>
      <c r="E19" s="13"/>
      <c r="F19" s="13"/>
      <c r="G19" s="13"/>
      <c r="H19" s="13"/>
    </row>
    <row r="20" customFormat="false" ht="15" hidden="false" customHeight="false" outlineLevel="0" collapsed="false">
      <c r="A20" s="13"/>
      <c r="B20" s="13"/>
      <c r="C20" s="13"/>
      <c r="D20" s="17" t="str">
        <f aca="false">IF(C20="","",IFERROR(INDEX($K$6:$K$16,MATCH(C20&amp;"",$J$6:$J$16,0)),"Not in reference list"))</f>
        <v/>
      </c>
      <c r="E20" s="13"/>
      <c r="F20" s="13"/>
      <c r="G20" s="13"/>
      <c r="H20" s="13"/>
    </row>
  </sheetData>
  <dataValidations count="1">
    <dataValidation allowBlank="true" errorStyle="stop" operator="between" showDropDown="false" showErrorMessage="false" showInputMessage="false" sqref="C6:C20" type="list">
      <formula1>$J$6:$J$16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  <col collapsed="false" customWidth="true" hidden="false" outlineLevel="0" max="6" min="3" style="0" width="10"/>
  </cols>
  <sheetData>
    <row r="1" customFormat="false" ht="17.35" hidden="false" customHeight="false" outlineLevel="0" collapsed="false">
      <c r="A1" s="7" t="s">
        <v>228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229</v>
      </c>
    </row>
    <row r="5" customFormat="false" ht="30" hidden="false" customHeight="true" outlineLevel="0" collapsed="false">
      <c r="A5" s="10" t="s">
        <v>230</v>
      </c>
      <c r="B5" s="10" t="s">
        <v>231</v>
      </c>
    </row>
    <row r="6" customFormat="false" ht="15" hidden="false" customHeight="false" outlineLevel="0" collapsed="false">
      <c r="A6" s="12" t="s">
        <v>232</v>
      </c>
      <c r="B6" s="13" t="s">
        <v>233</v>
      </c>
    </row>
    <row r="7" customFormat="false" ht="15" hidden="false" customHeight="false" outlineLevel="0" collapsed="false">
      <c r="A7" s="12" t="s">
        <v>234</v>
      </c>
      <c r="B7" s="13" t="s">
        <v>235</v>
      </c>
    </row>
    <row r="8" customFormat="false" ht="15" hidden="false" customHeight="false" outlineLevel="0" collapsed="false">
      <c r="A8" s="12" t="s">
        <v>120</v>
      </c>
      <c r="B8" s="13" t="s">
        <v>236</v>
      </c>
    </row>
    <row r="9" customFormat="false" ht="15" hidden="false" customHeight="false" outlineLevel="0" collapsed="false">
      <c r="A9" s="12" t="s">
        <v>237</v>
      </c>
      <c r="B9" s="13" t="s">
        <v>238</v>
      </c>
    </row>
    <row r="10" customFormat="false" ht="15" hidden="false" customHeight="false" outlineLevel="0" collapsed="false">
      <c r="A10" s="12" t="s">
        <v>123</v>
      </c>
      <c r="B10" s="13" t="s">
        <v>239</v>
      </c>
    </row>
    <row r="11" customFormat="false" ht="15" hidden="false" customHeight="false" outlineLevel="0" collapsed="false">
      <c r="A11" s="12" t="s">
        <v>240</v>
      </c>
      <c r="B11" s="13" t="s">
        <v>241</v>
      </c>
    </row>
    <row r="12" customFormat="false" ht="15" hidden="false" customHeight="false" outlineLevel="0" collapsed="false">
      <c r="A12" s="12" t="s">
        <v>242</v>
      </c>
      <c r="B12" s="13" t="s">
        <v>243</v>
      </c>
    </row>
    <row r="13" customFormat="false" ht="15" hidden="false" customHeight="false" outlineLevel="0" collapsed="false">
      <c r="A13" s="12" t="s">
        <v>244</v>
      </c>
      <c r="B13" s="13" t="s">
        <v>245</v>
      </c>
    </row>
    <row r="14" customFormat="false" ht="15" hidden="false" customHeight="false" outlineLevel="0" collapsed="false">
      <c r="A14" s="12" t="s">
        <v>74</v>
      </c>
      <c r="B14" s="13" t="s">
        <v>246</v>
      </c>
    </row>
    <row r="17" customFormat="false" ht="15" hidden="false" customHeight="false" outlineLevel="0" collapsed="false">
      <c r="A17" s="20" t="s">
        <v>247</v>
      </c>
    </row>
    <row r="18" customFormat="false" ht="15" hidden="false" customHeight="false" outlineLevel="0" collapsed="false">
      <c r="A18" s="18" t="s">
        <v>137</v>
      </c>
      <c r="B18" s="18" t="s">
        <v>47</v>
      </c>
      <c r="C18" s="18" t="s">
        <v>139</v>
      </c>
      <c r="D18" s="18" t="s">
        <v>140</v>
      </c>
      <c r="E18" s="18" t="s">
        <v>141</v>
      </c>
      <c r="F18" s="18" t="s">
        <v>248</v>
      </c>
    </row>
    <row r="19" customFormat="false" ht="15" hidden="false" customHeight="false" outlineLevel="0" collapsed="false">
      <c r="A19" s="13" t="n">
        <v>5</v>
      </c>
      <c r="B19" s="13" t="n">
        <v>10</v>
      </c>
      <c r="C19" s="13" t="n">
        <v>10</v>
      </c>
      <c r="D19" s="13" t="n">
        <v>10</v>
      </c>
      <c r="E19" s="13" t="n">
        <v>5</v>
      </c>
      <c r="F19" s="17" t="n">
        <f aca="false">SUM(A19:E19)</f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40"/>
    <col collapsed="false" customWidth="true" hidden="false" outlineLevel="0" max="7" min="6" style="0" width="14"/>
  </cols>
  <sheetData>
    <row r="1" customFormat="false" ht="17.35" hidden="false" customHeight="false" outlineLevel="0" collapsed="false">
      <c r="A1" s="7" t="s">
        <v>249</v>
      </c>
    </row>
    <row r="2" customFormat="false" ht="15" hidden="false" customHeight="false" outlineLevel="0" collapsed="false">
      <c r="A2" s="14" t="str">
        <f aca="false">"Style no.: "&amp;'1 Product Overview'!C7&amp;"     Version: "&amp;'1 Product Overview'!C18</f>
        <v>Style no.: BGW-TEE-001     Version: v1.0</v>
      </c>
    </row>
    <row r="3" customFormat="false" ht="15" hidden="false" customHeight="false" outlineLevel="0" collapsed="false">
      <c r="A3" s="8" t="s">
        <v>250</v>
      </c>
    </row>
    <row r="5" customFormat="false" ht="30" hidden="false" customHeight="true" outlineLevel="0" collapsed="false">
      <c r="A5" s="10" t="s">
        <v>78</v>
      </c>
      <c r="B5" s="10" t="s">
        <v>52</v>
      </c>
      <c r="C5" s="10" t="s">
        <v>54</v>
      </c>
      <c r="D5" s="10" t="s">
        <v>251</v>
      </c>
      <c r="E5" s="10" t="s">
        <v>252</v>
      </c>
      <c r="F5" s="10"/>
      <c r="G5" s="10"/>
    </row>
    <row r="6" customFormat="false" ht="15" hidden="false" customHeight="false" outlineLevel="0" collapsed="false">
      <c r="A6" s="13" t="n">
        <v>1</v>
      </c>
      <c r="B6" s="13" t="s">
        <v>53</v>
      </c>
      <c r="C6" s="13" t="s">
        <v>55</v>
      </c>
      <c r="D6" s="13" t="s">
        <v>253</v>
      </c>
      <c r="E6" s="13" t="s">
        <v>254</v>
      </c>
    </row>
    <row r="7" customFormat="false" ht="15" hidden="false" customHeight="false" outlineLevel="0" collapsed="false">
      <c r="A7" s="13"/>
      <c r="B7" s="13"/>
      <c r="C7" s="13"/>
      <c r="D7" s="13"/>
      <c r="E7" s="13"/>
    </row>
    <row r="8" customFormat="false" ht="15" hidden="false" customHeight="false" outlineLevel="0" collapsed="false">
      <c r="A8" s="13"/>
      <c r="B8" s="13"/>
      <c r="C8" s="13"/>
      <c r="D8" s="13"/>
      <c r="E8" s="13"/>
    </row>
    <row r="9" customFormat="false" ht="15" hidden="false" customHeight="false" outlineLevel="0" collapsed="false">
      <c r="A9" s="13"/>
      <c r="B9" s="13"/>
      <c r="C9" s="13"/>
      <c r="D9" s="13"/>
      <c r="E9" s="13"/>
    </row>
    <row r="10" customFormat="false" ht="15" hidden="false" customHeight="false" outlineLevel="0" collapsed="false">
      <c r="A10" s="13"/>
      <c r="B10" s="13"/>
      <c r="C10" s="13"/>
      <c r="D10" s="13"/>
      <c r="E10" s="13"/>
    </row>
    <row r="11" customFormat="false" ht="15" hidden="false" customHeight="false" outlineLevel="0" collapsed="false">
      <c r="A11" s="13"/>
      <c r="B11" s="13"/>
      <c r="C11" s="13"/>
      <c r="D11" s="13"/>
      <c r="E11" s="13"/>
    </row>
    <row r="12" customFormat="false" ht="15" hidden="false" customHeight="false" outlineLevel="0" collapsed="false">
      <c r="A12" s="13"/>
      <c r="B12" s="13"/>
      <c r="C12" s="13"/>
      <c r="D12" s="13"/>
      <c r="E12" s="13"/>
    </row>
    <row r="13" customFormat="false" ht="15" hidden="false" customHeight="false" outlineLevel="0" collapsed="false">
      <c r="A13" s="13"/>
      <c r="B13" s="13"/>
      <c r="C13" s="13"/>
      <c r="D13" s="13"/>
      <c r="E13" s="13"/>
    </row>
    <row r="16" customFormat="false" ht="15" hidden="false" customHeight="false" outlineLevel="0" collapsed="false">
      <c r="A16" s="20" t="s">
        <v>255</v>
      </c>
    </row>
    <row r="17" customFormat="false" ht="23.85" hidden="false" customHeight="false" outlineLevel="0" collapsed="false">
      <c r="A17" s="21" t="s">
        <v>78</v>
      </c>
      <c r="B17" s="21" t="s">
        <v>256</v>
      </c>
      <c r="C17" s="21" t="s">
        <v>257</v>
      </c>
      <c r="D17" s="21" t="s">
        <v>258</v>
      </c>
      <c r="E17" s="21" t="s">
        <v>259</v>
      </c>
      <c r="F17" s="21" t="s">
        <v>86</v>
      </c>
      <c r="G17" s="21" t="s">
        <v>260</v>
      </c>
    </row>
    <row r="18" customFormat="false" ht="15" hidden="false" customHeight="false" outlineLevel="0" collapsed="false">
      <c r="A18" s="13" t="n">
        <v>1</v>
      </c>
      <c r="B18" s="13" t="s">
        <v>261</v>
      </c>
      <c r="C18" s="13" t="s">
        <v>262</v>
      </c>
      <c r="D18" s="13" t="s">
        <v>263</v>
      </c>
      <c r="E18" s="13" t="s">
        <v>264</v>
      </c>
      <c r="F18" s="13" t="s">
        <v>265</v>
      </c>
      <c r="G18" s="13"/>
    </row>
    <row r="19" customFormat="false" ht="15" hidden="false" customHeight="false" outlineLevel="0" collapsed="false">
      <c r="A19" s="13" t="n">
        <v>2</v>
      </c>
      <c r="B19" s="13" t="s">
        <v>261</v>
      </c>
      <c r="C19" s="13" t="s">
        <v>107</v>
      </c>
      <c r="D19" s="13" t="s">
        <v>266</v>
      </c>
      <c r="E19" s="13" t="s">
        <v>267</v>
      </c>
      <c r="F19" s="13" t="s">
        <v>265</v>
      </c>
      <c r="G19" s="13"/>
    </row>
    <row r="20" customFormat="false" ht="15" hidden="false" customHeight="false" outlineLevel="0" collapsed="false">
      <c r="A20" s="13"/>
      <c r="B20" s="13"/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3"/>
      <c r="B21" s="13"/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3"/>
      <c r="B22" s="13"/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3"/>
      <c r="B23" s="13"/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3"/>
      <c r="B24" s="13"/>
      <c r="C24" s="13"/>
      <c r="D24" s="13"/>
      <c r="E24" s="13"/>
      <c r="F24" s="13"/>
      <c r="G24" s="13"/>
    </row>
    <row r="25" customFormat="false" ht="15" hidden="false" customHeight="false" outlineLevel="0" collapsed="false">
      <c r="A25" s="13"/>
      <c r="B25" s="13"/>
      <c r="C25" s="13"/>
      <c r="D25" s="13"/>
      <c r="E25" s="13"/>
      <c r="F25" s="13"/>
      <c r="G25" s="13"/>
    </row>
    <row r="26" customFormat="false" ht="15" hidden="false" customHeight="false" outlineLevel="0" collapsed="false">
      <c r="A26" s="13"/>
      <c r="B26" s="13"/>
      <c r="C26" s="13"/>
      <c r="D26" s="13"/>
      <c r="E26" s="13"/>
      <c r="F26" s="13"/>
      <c r="G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</row>
    <row r="28" customFormat="false" ht="15" hidden="false" customHeight="false" outlineLevel="0" collapsed="false">
      <c r="A28" s="13"/>
      <c r="B28" s="13"/>
      <c r="C28" s="13"/>
      <c r="D28" s="13"/>
      <c r="E28" s="13"/>
      <c r="F28" s="13"/>
      <c r="G28" s="13"/>
    </row>
    <row r="29" customFormat="false" ht="15" hidden="false" customHeight="false" outlineLevel="0" collapsed="false">
      <c r="A29" s="13"/>
      <c r="B29" s="13"/>
      <c r="C29" s="13"/>
      <c r="D29" s="13"/>
      <c r="E29" s="13"/>
      <c r="F29" s="13"/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</row>
    <row r="32" customFormat="false" ht="15" hidden="false" customHeight="false" outlineLevel="0" collapsed="false">
      <c r="A32" s="13"/>
      <c r="B32" s="13"/>
      <c r="C32" s="13"/>
      <c r="D32" s="13"/>
      <c r="E32" s="13"/>
      <c r="F32" s="13"/>
      <c r="G32" s="13"/>
    </row>
  </sheetData>
  <dataValidations count="1">
    <dataValidation allowBlank="true" errorStyle="stop" operator="between" showDropDown="false" showErrorMessage="false" showInputMessage="false" sqref="F18:F32" type="list">
      <formula1>"Open,Fixed,Accepted"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2026-10-27T07:15:56Z</dcterms:created>
  <dc:creator>openpyxl</dc:creator>
  <dc:description/>
  <dc:language>en-US</dc:language>
  <cp:lastModifiedBy/>
  <dcterms:modified xsi:type="dcterms:W3CDTF">2026-10-27T07:15:56Z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